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sandra.pereira\Documents\CONTRATO 061 2021\JUNIO 2021\OBLIGACION 5 TRANSPARENCIA\ALCALDIAS LOCALES\"/>
    </mc:Choice>
  </mc:AlternateContent>
  <xr:revisionPtr revIDLastSave="0" documentId="8_{245C6A20-A5CB-4B34-BAEA-21356F4B4051}" xr6:coauthVersionLast="47" xr6:coauthVersionMax="47" xr10:uidLastSave="{00000000-0000-0000-0000-000000000000}"/>
  <bookViews>
    <workbookView xWindow="-120" yWindow="-120" windowWidth="29040" windowHeight="15840" tabRatio="500" activeTab="1" xr2:uid="{00000000-000D-0000-FFFF-FFFF00000000}"/>
  </bookViews>
  <sheets>
    <sheet name="Matriz" sheetId="1" r:id="rId1"/>
    <sheet name="NIVEL DE CUMPLIMIENTO" sheetId="2" r:id="rId2"/>
  </sheets>
  <externalReferences>
    <externalReference r:id="rId3"/>
  </externalReferences>
  <definedNames>
    <definedName name="_xlnm._FilterDatabase" localSheetId="0" hidden="1">Matriz!$G$7:$M$175</definedName>
    <definedName name="_FilterDatabase_0" localSheetId="0">Matriz!$A$6:$G$174</definedName>
    <definedName name="_FilterDatabase_0_0" localSheetId="0">Matriz!$A$6:$G$174</definedName>
    <definedName name="_FilterDatabase_0_0_0" localSheetId="0">Matriz!$A$6:$G$174</definedName>
    <definedName name="_xlnm.Print_Area" localSheetId="0">Matriz!$A$5:$G$174</definedName>
    <definedName name="Print_Area_0" localSheetId="0">Matriz!$A$5:$G$174</definedName>
    <definedName name="Print_Area_0_0" localSheetId="0">Matriz!$A$5:$G$174</definedName>
    <definedName name="Print_Area_0_0_0" localSheetId="0">Matriz!$A$5:$G$174</definedName>
    <definedName name="Print_Titles_0" localSheetId="0">Matriz!$5:$6</definedName>
    <definedName name="Print_Titles_0_0" localSheetId="0">Matriz!$5:$6</definedName>
    <definedName name="Print_Titles_0_0_0" localSheetId="0">matriz #REF!</definedName>
    <definedName name="_xlnm.Print_Titles" localSheetId="0">Matriz!$5:$6</definedName>
    <definedName name="Z_02E5D866_D53A_4EF6_B50C_D3093017D776_.wvu.FilterData" localSheetId="0">Matriz!$A$6:$G$174</definedName>
    <definedName name="Z_1EAEE9B9_E6FE_4188_9E38_7E6D9DDC7F9D_.wvu.FilterData" localSheetId="0">Matriz!$A$6:$G$174</definedName>
    <definedName name="Z_28FA599E_4F80_47B3_A19A_2948FB11B983_.wvu.FilterData" localSheetId="0">Matriz!$A$6:$G$174</definedName>
    <definedName name="Z_390D922C_AF95_4CC3_BEE3_A70589C89D96_.wvu.FilterData" localSheetId="0">Matriz!$A$6:$G$174</definedName>
    <definedName name="Z_6C3DF6E3_8733_497E_82C7_4D8B474FBE11_.wvu.FilterData" localSheetId="0">Matriz!$A$6:$G$174</definedName>
    <definedName name="Z_6C3DF6E3_8733_497E_82C7_4D8B474FBE11_.wvu.PrintArea" localSheetId="0">Matriz!$A:$G</definedName>
    <definedName name="Z_70B9DA2C_3A67_4532_B865_46B164706639_.wvu.FilterData" localSheetId="0">Matriz!$A$6:$G$174</definedName>
    <definedName name="Z_70B9DA2C_3A67_4532_B865_46B164706639_.wvu.PrintArea" localSheetId="0">Matriz!$A:$G</definedName>
    <definedName name="Z_87B5649D_2E35_4724_A804_B6030808A779_.wvu.FilterData" localSheetId="0">Matriz!$A$6:$G$174</definedName>
    <definedName name="Z_BF874B2C_4DFD_4433_81A9_B6E7EAB81C49_.wvu.FilterData" localSheetId="0">Matriz!$A$6:$G$174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70" i="1" l="1"/>
  <c r="L154" i="1"/>
  <c r="L139" i="1"/>
  <c r="L130" i="1"/>
  <c r="L125" i="1"/>
  <c r="L124" i="1"/>
  <c r="L120" i="1"/>
  <c r="L114" i="1"/>
  <c r="L96" i="1"/>
  <c r="L39" i="1"/>
  <c r="L34" i="1"/>
  <c r="L29" i="1"/>
  <c r="L25" i="1"/>
  <c r="L24" i="1"/>
  <c r="L23" i="1"/>
  <c r="L22" i="1"/>
  <c r="L175" i="1"/>
  <c r="L174" i="1"/>
  <c r="L173" i="1"/>
  <c r="L172" i="1"/>
  <c r="L171" i="1"/>
  <c r="L169" i="1"/>
  <c r="L167" i="1"/>
  <c r="L165" i="1"/>
  <c r="L164" i="1"/>
  <c r="L163" i="1"/>
  <c r="L123" i="1"/>
  <c r="L122" i="1"/>
  <c r="L121" i="1"/>
  <c r="L119" i="1"/>
  <c r="L118" i="1"/>
  <c r="L117" i="1"/>
  <c r="L116" i="1"/>
  <c r="L115" i="1"/>
  <c r="L113" i="1"/>
  <c r="L112" i="1"/>
  <c r="L111" i="1"/>
  <c r="L110" i="1"/>
  <c r="L109" i="1"/>
  <c r="L108" i="1"/>
  <c r="L107" i="1"/>
  <c r="L106" i="1"/>
  <c r="L105" i="1"/>
  <c r="L104" i="1"/>
  <c r="L103" i="1"/>
  <c r="L102" i="1"/>
  <c r="L101" i="1"/>
  <c r="L100" i="1"/>
  <c r="L99" i="1"/>
  <c r="L98" i="1"/>
  <c r="L97" i="1"/>
  <c r="L95" i="1"/>
  <c r="L94" i="1"/>
  <c r="L93" i="1"/>
  <c r="L92" i="1"/>
  <c r="L91" i="1"/>
  <c r="L90" i="1"/>
  <c r="L89" i="1"/>
  <c r="L88" i="1"/>
  <c r="L87" i="1"/>
  <c r="L86" i="1"/>
  <c r="L85" i="1"/>
  <c r="L84" i="1"/>
  <c r="L83" i="1"/>
  <c r="L82" i="1"/>
  <c r="L81" i="1"/>
  <c r="L80" i="1"/>
  <c r="L79" i="1"/>
  <c r="L78" i="1"/>
  <c r="L77" i="1"/>
  <c r="L76" i="1"/>
  <c r="L75" i="1"/>
  <c r="L74" i="1"/>
  <c r="L73" i="1"/>
  <c r="L72" i="1"/>
  <c r="L71" i="1"/>
  <c r="L70" i="1"/>
  <c r="L69" i="1"/>
  <c r="L53" i="1"/>
  <c r="L52" i="1"/>
  <c r="L51" i="1"/>
  <c r="L50" i="1"/>
  <c r="L49" i="1"/>
  <c r="L48" i="1"/>
  <c r="L47" i="1"/>
  <c r="L46" i="1"/>
  <c r="L45" i="1"/>
  <c r="L44" i="1"/>
  <c r="L43" i="1"/>
  <c r="L42" i="1"/>
  <c r="L41" i="1"/>
  <c r="L38" i="1"/>
  <c r="L37" i="1"/>
  <c r="L36" i="1"/>
  <c r="L35" i="1"/>
  <c r="L33" i="1"/>
  <c r="L32" i="1"/>
  <c r="L31" i="1"/>
  <c r="L28" i="1"/>
  <c r="L27" i="1"/>
  <c r="L26" i="1"/>
  <c r="L21" i="1"/>
  <c r="L20" i="1"/>
  <c r="L19" i="1"/>
  <c r="L18" i="1"/>
  <c r="L17" i="1"/>
  <c r="L16" i="1"/>
  <c r="L15" i="1"/>
  <c r="L14" i="1"/>
  <c r="L13" i="1"/>
  <c r="L12" i="1"/>
  <c r="L11" i="1"/>
  <c r="L10" i="1"/>
  <c r="L9" i="1"/>
  <c r="L8" i="1"/>
  <c r="L179" i="1" l="1"/>
  <c r="B4" i="2" s="1"/>
  <c r="L178" i="1"/>
  <c r="B3" i="2" l="1"/>
  <c r="L180" i="1"/>
  <c r="B5" i="2" l="1"/>
  <c r="B8" i="2" s="1"/>
</calcChain>
</file>

<file path=xl/sharedStrings.xml><?xml version="1.0" encoding="utf-8"?>
<sst xmlns="http://schemas.openxmlformats.org/spreadsheetml/2006/main" count="888" uniqueCount="468">
  <si>
    <t>Registro de Publicaciones</t>
  </si>
  <si>
    <t>ALCALDIA LOCAL DE TEUSAQUILLO</t>
  </si>
  <si>
    <t>Anexo 1:   Matriz de Cumplimiento y Sostenibilidad de la Ley 1712 de 2014, Decreto 103 de 2015 y Resolución MinTIC 3564 de 2015</t>
  </si>
  <si>
    <t>Categoría de información Ley 1712 de 2014</t>
  </si>
  <si>
    <t>Normatividad</t>
  </si>
  <si>
    <t xml:space="preserve">Medio de Verificación de Cumplimiento </t>
  </si>
  <si>
    <t>Oficina y responsable de producir la información</t>
  </si>
  <si>
    <t>Oficina y responsable de publicar</t>
  </si>
  <si>
    <t>VINCULO COMPARTIDO CON EL SITIO WEB DE GOBIERNO</t>
  </si>
  <si>
    <t>Cumplimiento</t>
  </si>
  <si>
    <t>ACCIONES DE MONITOREO Y ACTUALIZACION ANTERIOR</t>
  </si>
  <si>
    <t>Categoría</t>
  </si>
  <si>
    <t>Descripción</t>
  </si>
  <si>
    <t>Explicación</t>
  </si>
  <si>
    <t>SI/NO VALOR</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</si>
  <si>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</si>
  <si>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Sección particular en la pagina de inicio del sitio web
Sección particular en la página de inicio del sitio web del sujeto obligado, denominada literalmente “Transparencia y acceso a información pública”</t>
  </si>
  <si>
    <t>Dec. 103, Art. 4</t>
  </si>
  <si>
    <t>http://www.teusaquillo.gov.co/transparencia</t>
  </si>
  <si>
    <t>PRENSA ALCALDIA LOCAL</t>
  </si>
  <si>
    <t>SERVICIO AL CIUDADANO</t>
  </si>
  <si>
    <t>si</t>
  </si>
  <si>
    <t>Sin cambio.</t>
  </si>
  <si>
    <t>1. MECANISMOS DE CONTACTO</t>
  </si>
  <si>
    <t>Mecanismos para la atención al ciudadano</t>
  </si>
  <si>
    <t>a</t>
  </si>
  <si>
    <t>Espacios físicos destinados para el contacto con la entidad.</t>
  </si>
  <si>
    <t>Puntos de atención al ciudadano.</t>
  </si>
  <si>
    <t>Art. 9, lit a), Ley 1712 de 2014</t>
  </si>
  <si>
    <t>http://www.teusaquillo.gov.co/transparencia/atencion-ciudadano/sede-principal</t>
  </si>
  <si>
    <t>b</t>
  </si>
  <si>
    <t>Teléfonos fijos y móviles, líneas gratuitas y fax, incluyendo el indicativo nacional e internacional, en el formato (57+Número del área respectiva).</t>
  </si>
  <si>
    <t>Mínimo el teléfono fijo con indicativo</t>
  </si>
  <si>
    <t>c</t>
  </si>
  <si>
    <t>Correo electrónico institucional.</t>
  </si>
  <si>
    <t>SI</t>
  </si>
  <si>
    <t>d</t>
  </si>
  <si>
    <t>Correo físico o postal.</t>
  </si>
  <si>
    <t>Dirección de correspondencia.</t>
  </si>
  <si>
    <t xml:space="preserve"> Sin cambio.</t>
  </si>
  <si>
    <t>e</t>
  </si>
  <si>
    <t>Link al formulario electrónico de solicitudes, peticiones, quejas, reclamos y denuncias.</t>
  </si>
  <si>
    <t>Ver Item 143 (Categoría 10.10)</t>
  </si>
  <si>
    <t>http://www.teusaquillo.gov.co/govi-sdqs/crear</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</si>
  <si>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</si>
  <si>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</si>
  <si>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</si>
  <si>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</si>
  <si>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</si>
  <si>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</si>
  <si>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http://www.teusaquillo.gov.co/mi-localidad/conociendo-mi-localidad/alcalde-local</t>
  </si>
  <si>
    <t>Horarios y días de atención al público.</t>
  </si>
  <si>
    <t>Enlace a los datos de contacto de las sucursales o regionales.</t>
  </si>
  <si>
    <t>Directorio con los datos de contacto de las sucursales o regionales con extensiones y correos electrónicos.</t>
  </si>
  <si>
    <t>Art. 9, lit f), Ley 1712 de 2014</t>
  </si>
  <si>
    <t xml:space="preserve">DIRECCION JURIDICA
</t>
  </si>
  <si>
    <t>Correo electrónico para notificaciones judiciales</t>
  </si>
  <si>
    <t>Disponible en la sección particular de transparencia.</t>
  </si>
  <si>
    <t>notifica.judicial@gobiernobogota.gov.co</t>
  </si>
  <si>
    <t>DIRECCION JURIDICA</t>
  </si>
  <si>
    <t>Información de la  de Sec. Gobierno</t>
  </si>
  <si>
    <t>Disponible en el pie de página principal.</t>
  </si>
  <si>
    <t>Disponible en la sección de atención a la ciudadanía.</t>
  </si>
  <si>
    <t>Con acuse de recibido al remitente de forma automática.</t>
  </si>
  <si>
    <t>Ley 1581 de 2012</t>
  </si>
  <si>
    <t>DIRECCION DE TECNOLOGIAS E INFORMACIÓN Y OFICINA ASESORA DE PLANEACIÓN</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</si>
  <si>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</si>
  <si>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</si>
  <si>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</si>
  <si>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Art. 11, lit. k), Ley 1712 de 2014,
Art. 11, Dec. 103/15. Atención a las excepciones el título 3 de la Ley 1712 de 2015 y disposiciones del MinTic</t>
  </si>
  <si>
    <t>http://www.gobiernobogota.gov.co/content/datos-abiertos-la-secretaria-distrital-gobierno</t>
  </si>
  <si>
    <t xml:space="preserve">DTI
</t>
  </si>
  <si>
    <t>DIRECCIÓN DE TECNOLOGÍAS E INFORMACIÓN</t>
  </si>
  <si>
    <t>2. INFORMACION DE INTERÉS</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</si>
  <si>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</si>
  <si>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</si>
  <si>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</si>
  <si>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https://www.datos.gov.co/browse?q=%C3%8Dndice%20informaci%C3%B3n%20clasificada%20y%20reservada%20-%20Secretar%C3%ADa%20Distrital%20de%20Gobierno&amp;sortBy=relevance</t>
  </si>
  <si>
    <t>NO</t>
  </si>
  <si>
    <t>http://teusaquillorespira.com/gobiernoabierto/</t>
  </si>
  <si>
    <t>Publicar datos abiertos en el portal www.datos.gov.co.</t>
  </si>
  <si>
    <t>http://www.gobiernobogota.gov.co/transparencia/informacion-interes/publicaciones</t>
  </si>
  <si>
    <t>SUBSECRETARIA DE GESTION LOCAL
SUBSECRETARIA PARA LA GOBIERNABILIDAD Y GARANTIA DE DERECHOS
SUBSECRETARIA DE GESTION LOCAL</t>
  </si>
  <si>
    <t>OFICINA ASESORA DE COMUNICACIONES</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</si>
  <si>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</si>
  <si>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</si>
  <si>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</si>
  <si>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http://www.teusaquillo.gov.co/transparencia/informacion-interes/publicaciones</t>
  </si>
  <si>
    <t>DIREFEENTES AREAS DE LA ALCALDIA LOCAL</t>
  </si>
  <si>
    <t>Sin cambio</t>
  </si>
  <si>
    <t>Convocatorias</t>
  </si>
  <si>
    <t>Convocatorias dirigidas a ciudadanos, usuarios y grupos de interés, especificando objetivos, requisitos y fechas de participación en dichos espacios.</t>
  </si>
  <si>
    <t>http://www.teusaquillo.gov.co/transparencia/informacion-interes/convocatorias</t>
  </si>
  <si>
    <t>Actualizado</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</si>
  <si>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</si>
  <si>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</si>
  <si>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</si>
  <si>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http://www.teusaquillo.gov.co/transparencia/informacion-interes/faqs</t>
  </si>
  <si>
    <t>Glosario</t>
  </si>
  <si>
    <t>Glosario que contenga el conjunto de términos que usa la entidad o que tienen relación con su actividad.</t>
  </si>
  <si>
    <t>http://www.teusaquillo.gov.co/transparencia/informacion-interes/glosario</t>
  </si>
  <si>
    <t xml:space="preserve">
OFICINA ASESORA DE COMUNICACIONES
</t>
  </si>
  <si>
    <t>Noticias</t>
  </si>
  <si>
    <t>Sección que contenga las noticias más relevantes para sus usuarios, ciudadanos y grupos de interés y que estén relacionadas con su actividad.</t>
  </si>
  <si>
    <t>http://www.teusaquillo.gov.co/todas-las-noticias</t>
  </si>
  <si>
    <t xml:space="preserve">PRENSA ALCALDIA LOCAL
</t>
  </si>
  <si>
    <t>Calendario de actividades</t>
  </si>
  <si>
    <t>Calendario de eventos y fechas clave relacionadas con los procesos misionales de la entidad.</t>
  </si>
  <si>
    <t>Art. 8, Ley 1712 de 2014</t>
  </si>
  <si>
    <t>http://www.teusaquillo.gov.co/calendario/month</t>
  </si>
  <si>
    <t>Información para niños y jóvenes</t>
  </si>
  <si>
    <t>El sujeto obligado diseña y publica información dirigida para los niños y jóvenes sobre la entidad, sus servicios o sus actividades, de manera didáctica.</t>
  </si>
  <si>
    <t>Art. 42, Dec. 103, Num. 4</t>
  </si>
  <si>
    <t>http://www.gobiernobogota.gov.co/contenidos/oficina-asesora-comunicaciones/gobierno-ninos</t>
  </si>
  <si>
    <t xml:space="preserve">
OFICINA ASESORA DE COMUNICACIONES
</t>
  </si>
  <si>
    <t>Se actualiza la información con el vinculo a la sección propia de la Secretaría de Gobierno</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</si>
  <si>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</si>
  <si>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</si>
  <si>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</si>
  <si>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http://www.teusaquillo.gov.co/transparencia/informacion-interes/informacion-adicional</t>
  </si>
  <si>
    <t>OFICINA ASESORA DE PLANEACION</t>
  </si>
  <si>
    <t>3 ESTRUCTURA ORGANICA Y TALENTO HUMANO</t>
  </si>
  <si>
    <t>Misión y visión</t>
  </si>
  <si>
    <t>Misión y visión de acuerdo con la norma de creación o reestructuración o según lo definido en el sistema de gestión de calidad de la entidad.</t>
  </si>
  <si>
    <t>http://www.teusaquillo.gov.co/transparencia/organizacion/quienes-somos</t>
  </si>
  <si>
    <t>SUBSECRETARIA DE GESTIÓN INSTITUCIONAL</t>
  </si>
  <si>
    <t>Se publicaron videos en leguaje de señas</t>
  </si>
  <si>
    <t>Funciones y deberes</t>
  </si>
  <si>
    <t>Funciones y deberes de acuerdo con su norma de creación o reestructuración. Si alguna norma le asigna funciones adicionales, éstas también se deben incluir en este punto.</t>
  </si>
  <si>
    <t>Art. 9, lit c), Ley 1712 de 2014</t>
  </si>
  <si>
    <t>http://www.teusaquillo.gov.co/transparencia/organizacion/funciones-y-deberes</t>
  </si>
  <si>
    <t>Procesos y procedimientos</t>
  </si>
  <si>
    <t>Procesos y procedimientos para la toma de decisiones en las  diferentes áreas.</t>
  </si>
  <si>
    <t>http://gaia.gobiernobogota.gov.co/content/sistema-integrado-de-gesti%C3%B3n-sdg</t>
  </si>
  <si>
    <t xml:space="preserve">SUBSECRETARIA DE GESTION INSTITUCIONAL  Y PLANEACION
</t>
  </si>
  <si>
    <t xml:space="preserve">DIRECCIÓN DE TECNOLOGÍAS E INFORMACIÓN
</t>
  </si>
  <si>
    <t>Organigrama</t>
  </si>
  <si>
    <t>Estructura orgánica de la entidad.</t>
  </si>
  <si>
    <t>Organigrama en formato dinámico y con breves descripciones de las dependencias con las que cuenta, incluyendo grupos funcionales creados por resoluciones internas o las que hagan sus veces.</t>
  </si>
  <si>
    <t>http://www.gobiernobogota.gov.co/content/estructura-organizacional-secretaria-distrital-gobierno</t>
  </si>
  <si>
    <t xml:space="preserve">SUBSECRETARIA DE GESTION INSTITUCIONAL </t>
  </si>
  <si>
    <t>Publicado de manera gráfica y legible, en un formato accesible y usable.</t>
  </si>
  <si>
    <t>Descripción de la estructura orgánica, donde se dé información general de cada división o dependencia.</t>
  </si>
  <si>
    <t>Art. 9, lit c), Ley 1712 de 2014
Art. 5, Dec 103 de 2015
 Par.1</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</si>
  <si>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</si>
  <si>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</si>
  <si>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</si>
  <si>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http://www.teusaquillo.gov.co/transparencia/organizacion/directorio-informacion-servidores-publicos-empleados-y-contratistas</t>
  </si>
  <si>
    <t>DIRECCION DE GESTION DEL TALENTO HUMANO Y CONTRATACION</t>
  </si>
  <si>
    <t xml:space="preserve">Para efectos de las Entidades Distritales la plataforma utilizada es SIDEAP; el enlace a esta plataforma actualmente se encuentra publicado en el sitio web de la entidad con vínculo directo a la información de la Entidad, así:
https://sideap.serviciocivil.gov.co/
</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</si>
  <si>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</si>
  <si>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</si>
  <si>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</si>
  <si>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</si>
  <si>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</si>
  <si>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</si>
  <si>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</si>
  <si>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</si>
  <si>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</si>
  <si>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</si>
  <si>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</si>
  <si>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</si>
  <si>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</si>
  <si>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</si>
  <si>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</si>
  <si>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</si>
  <si>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Directorio de entidades DEL SECTOR</t>
  </si>
  <si>
    <t>Listado de entidades que integran el sector/rama/organismo, con enlace al sitio Web de cada una de éstas, en el caso de existir.</t>
  </si>
  <si>
    <t>http://www.teusaquillo.gov.co/transparencia/organizacion/directorio-entidades</t>
  </si>
  <si>
    <t>OFICINA ASESORA DE PLANEACIÓN</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</si>
  <si>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</si>
  <si>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</si>
  <si>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</si>
  <si>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http://www.teusaquillo.gov.co/transparencia/organizacion/directorio-agremiaciones-asociaciones-y-otros-grupos-interes</t>
  </si>
  <si>
    <t>Sin Cambios</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</si>
  <si>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</si>
  <si>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</si>
  <si>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</si>
  <si>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Art. 9, lit d), Ley 1712 de 2014</t>
  </si>
  <si>
    <t>http://www.gobiernobogota.gov.co/transparencia/organizacion/ofertas-empleo-0#</t>
  </si>
  <si>
    <t>DIRECCIÓN GESTIÓN DEL TALENTO HUMANO</t>
  </si>
  <si>
    <t>4 NORMATIVIDAD</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</si>
  <si>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</si>
  <si>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</si>
  <si>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</si>
  <si>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N/A</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</si>
  <si>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</si>
  <si>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</si>
  <si>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</si>
  <si>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</si>
  <si>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</si>
  <si>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</si>
  <si>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</si>
  <si>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</si>
  <si>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</si>
  <si>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</si>
  <si>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</si>
  <si>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</si>
  <si>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</si>
  <si>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</si>
  <si>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</si>
  <si>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</si>
  <si>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</si>
  <si>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http://www.gobiernobogota.gov.co/sgdapp/?q=normas&amp;field_normo_clasificacion_value=All&amp;field_normo_dependencia_value=20&amp;field_normo_descripcion_value=&amp;field_normo_fecha_value=&amp;title=</t>
  </si>
  <si>
    <t>AREA JURIDICA DE LA LOCALIDAD</t>
  </si>
  <si>
    <t>Si</t>
  </si>
  <si>
    <t>Las normas se publican periodicamente en la web http://www.gobiernobogota.gov.co/sgdapp/?q=normas&amp;field_normo_clasificacion_value=All&amp;field_normo_dependencia_value=14&amp;field_normo_descripcion_value=&amp;field_normo_fecha_value=&amp;title= y en la pagina distrital https://registrodistrital.secretariageneral.gov.co/publico/actos-administrativos?tipoActoId=&amp;numeroActo=&amp;entidadDesc=ALCALDIA+LOCAL+DE+TEUSAQUILLO+%2813%29&amp;asunto=&amp;palabra=&amp;fechaEmisionStart=01%2F10%2F2020&amp;fechaEmisionEnd=30%2F12%2F2020</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</si>
  <si>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</si>
  <si>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</si>
  <si>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</si>
  <si>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</si>
  <si>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</si>
  <si>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</si>
  <si>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Art. 9, lit b), Ley 1712 de 2014,
Arts.74 y 77 Ley 1474 de 2011
Par.</t>
  </si>
  <si>
    <t>DIRECCION FINANCIERA</t>
  </si>
  <si>
    <t>5 PRESUPUESTO</t>
  </si>
  <si>
    <t>Presupuesto general asignado</t>
  </si>
  <si>
    <t>Presupuesto general asignado para cada año fiscal.</t>
  </si>
  <si>
    <t>http://www.teusaquillo.gov.co/transparencia/presupuesto/general</t>
  </si>
  <si>
    <t>AREA ENCARGADA DEL PRESUPUESTO EN LA ALCALDIA LOCAL</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</si>
  <si>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</si>
  <si>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</si>
  <si>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</si>
  <si>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http://www.teusaquillo.gov.co/transparencia/presupuesto/ejecucion-presupuestal</t>
  </si>
  <si>
    <t xml:space="preserve">Actualizado a febrero
</t>
  </si>
  <si>
    <t>Distribución presupuestal de proyectos de inversión junto a los indicadores de gestión.</t>
  </si>
  <si>
    <t>Presupuesto desagregado con modificaciones</t>
  </si>
  <si>
    <t>Estados financieros</t>
  </si>
  <si>
    <t>Estados financieros para los sujetos obligados que aplique.</t>
  </si>
  <si>
    <t>http://www.teusaquillo.gov.co/transparencia/presupuesto/estados-financieros</t>
  </si>
  <si>
    <t>OFICIANA ASESORA DE PLANEACIÓN</t>
  </si>
  <si>
    <t>Los estados financieros del primer trimestre 2021, se cierran el 21 de Abril desde nivel central, despues de esta fecha se generar los estados financieros para su públicación. Alfonzo Lopez – Contador</t>
  </si>
  <si>
    <t>6 PLANEACION</t>
  </si>
  <si>
    <t>Políticas, lineamientos y manuales</t>
  </si>
  <si>
    <t>Políticas y lineamientos sectoriales e institucionales.</t>
  </si>
  <si>
    <t>→ Si la entidad realiza un Plan de Acción Unificado es válido la publicación de éste. 
→ Explicar en caso de no aplicarse la publicación de algún plan.</t>
  </si>
  <si>
    <t>http://www.teusaquillo.gov.co/transparencia/planeacion/planes</t>
  </si>
  <si>
    <t>PLANEACION ALCALDIA LOCAL Y PLANEACIÓN NIVEL CENTRAL</t>
  </si>
  <si>
    <t>Sin cambios</t>
  </si>
  <si>
    <t>Manuales.</t>
  </si>
  <si>
    <t>sec. Gobierno</t>
  </si>
  <si>
    <t>Planes estratégicos, sectoriales e institucionales.</t>
  </si>
  <si>
    <t>Plan de Rendición de cuentas.</t>
  </si>
  <si>
    <t>Plan de Servicio al ciudadano.</t>
  </si>
  <si>
    <t>Plan Antitrámites.</t>
  </si>
  <si>
    <t>Plan Anticorrupción y de Atención al Ciudadano de conformidad con el Art. 73 de Ley 1474 de 2011</t>
  </si>
  <si>
    <t>DESPACHO</t>
  </si>
  <si>
    <t>Contenido de toda decisión y/o política que haya adoptado y afecte al público, junto con sus fundamentos y toda interpretación autorizada de ellas.</t>
  </si>
  <si>
    <t>Art. 9, lit d), Ley 1712 de 2014
Art. 74, Ley 1474 de 2011</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</si>
  <si>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</si>
  <si>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</si>
  <si>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</si>
  <si>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http://www.teusaquillo.gov.co/transparencia/planeacion/plan-gasto-publico</t>
  </si>
  <si>
    <t>PLANEACION ALCALDIA LOCAL</t>
  </si>
  <si>
    <t>Objetivos</t>
  </si>
  <si>
    <t>Estrategias</t>
  </si>
  <si>
    <t>Proyectos</t>
  </si>
  <si>
    <t>Metas</t>
  </si>
  <si>
    <t>Responsables</t>
  </si>
  <si>
    <t>Planes generales de compras</t>
  </si>
  <si>
    <t>Art. 9, lit d), Ley 1712 de 2014
Art. 77, Ley 1474 de 2011</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</si>
  <si>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</si>
  <si>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</si>
  <si>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</si>
  <si>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http://www.teusaquillo.gov.co/transparencia/planeacion/programas-proyectos</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</si>
  <si>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</si>
  <si>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</si>
  <si>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</si>
  <si>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Art.  lit i), Ley 1712 de 2014
Art. 15, Dec. 103 de 2015</t>
  </si>
  <si>
    <t>http://www.teusaquillo.gov.co/transparencia/planeacion/metas-objetivos-indicadores</t>
  </si>
  <si>
    <t>Actualizado, IV trimestre 2020</t>
  </si>
  <si>
    <t>Participación en la formulación de políticas</t>
  </si>
  <si>
    <t>Mecanismos o procedimientos que deben seguir los ciudadanos, usuarios o interesados para participar en la formulación de políticas, en el control o en la evaluación de la gestión institucional, indicando:</t>
  </si>
  <si>
    <t>¿Quienes pueden participar?</t>
  </si>
  <si>
    <t>http://www.gobiernobogota.gov.co/transparencia/planeacion/participacion-ciudadana</t>
  </si>
  <si>
    <t>OFICINA ASESORA DE PLANEACIÒN</t>
  </si>
  <si>
    <t>Sujetos que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</si>
  <si>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</si>
  <si>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</si>
  <si>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</si>
  <si>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</si>
  <si>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</si>
  <si>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Arts. 9, lit d) y 11, lit e), Ley 1712 de 2014</t>
  </si>
  <si>
    <t>http://www.teusaquillo.gov.co/transparencia/planeacion/informes-empalme</t>
  </si>
  <si>
    <t>OFICINA DE CONTROL INTERNO</t>
  </si>
  <si>
    <t>7 CONTROL</t>
  </si>
  <si>
    <t>Informes de gestión, evaluación y auditoría</t>
  </si>
  <si>
    <t>Informes de gestión, evaluación y auditoría incluyendo ejercicio presupuestal. Publicar como mínimo:</t>
  </si>
  <si>
    <t>→ Explicar en caso de no aplicarse la publicación de algún plan.</t>
  </si>
  <si>
    <t>http://www.gobiernobogota.gov.co/transparencia/control/informes-gestion-evaluacion-auditoria-sdg</t>
  </si>
  <si>
    <t>Informe enviado al Congreso/Asamblea/Concejo.</t>
  </si>
  <si>
    <t>Se debe publicar dentro del mismo mes de enviado.</t>
  </si>
  <si>
    <t>http://www.gobiernobogota.gov.co/transparencia/control/informes-gestion-evaluacion-auditoria-sdg?field_contro_fecha_de_expedici_n_value%5Bvalue%5D%5Byear%5D=&amp;field_control_tipo_infor_gestion_tid=73</t>
  </si>
  <si>
    <t>Informe de rendición de la cuenta fiscal a la Contraloría General de la República o a los organismos de control territorial, según corresponda.</t>
  </si>
  <si>
    <t>De acuerdo con la periodicidad definida.</t>
  </si>
  <si>
    <t>http://www.gobiernobogota.gov.co/rendicion-de-cuentas/</t>
  </si>
  <si>
    <t>sin cambio.</t>
  </si>
  <si>
    <t>Informe de rendición de cuentas a los ciudadanos, incluyendo la respuesta a las solicitudes realizadas por los ciudadanos, antes y durante el ejercicio de rendición.</t>
  </si>
  <si>
    <t>Publicar dentro del mismo mes de realizado el evento.</t>
  </si>
  <si>
    <t>http://www.gobiernobogota.gov.co/transparencia/control/informes-gestion-evaluacion-auditoria-sdg?field_contro_fecha_de_expedici_n_value%5Bvalue%5D%5Byear%5D=&amp;field_control_tipo_infor_gestion_tid=75</t>
  </si>
  <si>
    <t>Informes a organismos de inspección, vigilancia y control.</t>
  </si>
  <si>
    <t>Artículo 9, Ley 1474 de 2011.</t>
  </si>
  <si>
    <t>http://www.gobiernobogota.gov.co/transparencia/control/reportes-control-interno-sgd</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</si>
  <si>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</si>
  <si>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</si>
  <si>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</si>
  <si>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http://www.gobiernobogota.gov.co/transparencia/control/planes-mejoramiento</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</si>
  <si>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</si>
  <si>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</si>
  <si>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</si>
  <si>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http://www.teusaquillo.gov.co/transparencia/control/planes-mejoramiento</t>
  </si>
  <si>
    <t>Enlace al sitio web del organismo de control en donde se encuentren los informes que éste ha elaborado sobre la entidad.</t>
  </si>
  <si>
    <t>Art.11, Lit f), Ley 1712 de 2014</t>
  </si>
  <si>
    <t>http://www.teusaquillo.gov.co/transparencia/control/planes-mejoramiento/enlace-ente-control</t>
  </si>
  <si>
    <t>Entes de control que vigilan a la entidad y mecanismos de supervisión</t>
  </si>
  <si>
    <t>Relación de todas las entidades que vigilan al sujeto obligado.</t>
  </si>
  <si>
    <t>http://www.gobiernobogota.gov.co/transparencia/control/entes-control-vigilancia-mecanismos-supervision</t>
  </si>
  <si>
    <t xml:space="preserve">SUBSECRETARIA PARA LA GOBERNABILIDAD Y LA GARANTIA DE LOS DERECHOS
</t>
  </si>
  <si>
    <t>Mecanismos internos y externos de supervisión, notificación y vigilancia pertinente del sujeto obligado.</t>
  </si>
  <si>
    <t>Indicar, como mínimo, el tipo de control que se ejecuta al interior y exterior (fiscal, social, político, etc.).</t>
  </si>
  <si>
    <t>Art. 9, Lit d), Ley 1712 de 2014</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</si>
  <si>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</si>
  <si>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</si>
  <si>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</si>
  <si>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http://www.teusaquillo.gov.co/transparencia/control/informacion-poblacion-vulnerable</t>
  </si>
  <si>
    <t>OFICINA COMUNICACIONES</t>
  </si>
  <si>
    <t>DORECCIÓN JURÍDICA</t>
  </si>
  <si>
    <t>no</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</si>
  <si>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</si>
  <si>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</si>
  <si>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</si>
  <si>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http://www.gobiernobogota.gov.co/transparencia/control/defensa-judicial/defensa-judicial</t>
  </si>
  <si>
    <t>Número de demandas.</t>
  </si>
  <si>
    <t>Estado en que se encuentra.</t>
  </si>
  <si>
    <t>Pretensión o cuantía de la demanda.</t>
  </si>
  <si>
    <t>Riesgo de pérdida.</t>
  </si>
  <si>
    <t>Art.10, Ley 1712 de 2014
Art.7, Dec. 103 de 2015 Par. 2 y 3</t>
  </si>
  <si>
    <t>DIRECCION DE CONTRATACIÓN</t>
  </si>
  <si>
    <t>8 CONTRATACIÓN</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</si>
  <si>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</si>
  <si>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</si>
  <si>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</si>
  <si>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Arts. 8 y 9, Dec. 103 de 2015</t>
  </si>
  <si>
    <t>http://www.teusaquillo.gov.co/transparencia/contratacion/informacion_contractual</t>
  </si>
  <si>
    <t>FDL ALCALDIA LOCAL</t>
  </si>
  <si>
    <t>Publicación de la ejecución de contratos</t>
  </si>
  <si>
    <t>Aprobaciones, autorizaciones, requerimientos o informes del supervisor o del interventor, que prueben la ejecución de los contratos.</t>
  </si>
  <si>
    <t>Art.11, Lit g), Ley 1712 de 2014
Art .9, Dec. 103 de 2015</t>
  </si>
  <si>
    <t>http://www.gobiernobogota.gov.co/content/ejecucion-contractual-alcaldias-locales</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</si>
  <si>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</si>
  <si>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</si>
  <si>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</si>
  <si>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 9, Lit. e), Ley 1712 de 2014  
Art. 74, Ley 1474 de 2011
Dec. 103 de 2015                  Dec. 1510 de 2013</t>
  </si>
  <si>
    <t>Enlace a la página de Sec. Gobierno</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</si>
  <si>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</si>
  <si>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</si>
  <si>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</si>
  <si>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http://www.gobiernobogota.gov.co/transparencia/contratacion/plan-anual-adquisiciones</t>
  </si>
  <si>
    <t>Enlace que direccione al PAA publicado en el SECOP.</t>
  </si>
  <si>
    <t>Los sujetos obligados que no contratan con cargo a recursos públicos no están obligados a publicar su PAA.</t>
  </si>
  <si>
    <t>Art.11, literales a) y b), Ley 1712 de 2014
Art.6, Dec. 103 de 2015
Ley 962 de 2005
Decreto-ley 019 de 2012.</t>
  </si>
  <si>
    <t>http://www.teusaquillo.gov.co/transparencia/contratacion/plan-anual-adquisiciones/plan-anual-adquisiciones-secop-ii</t>
  </si>
  <si>
    <t>OFICINA DE ATENCION AL CIUDADANO</t>
  </si>
  <si>
    <t>9 TRÀMITES Y SERVICIOS</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</si>
  <si>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</si>
  <si>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</si>
  <si>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</si>
  <si>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http://www.teusaquillo.gov.co/transparencia/tramites-servicios</t>
  </si>
  <si>
    <t>ATENCION A LA CIUDADANIA</t>
  </si>
  <si>
    <t>Se encuentran los tramites y servicos que la entidad ofrece a la ciudadanía.Sin cambio</t>
  </si>
  <si>
    <t>La norma que los sustenta.</t>
  </si>
  <si>
    <t>Los procedimientos o protocolos de atención.</t>
  </si>
  <si>
    <t>Los costos.</t>
  </si>
  <si>
    <t>Los formatos y formularios requeridos, indicando y facilitando el acceso a aquellos que se encuentran disponibles en línea.</t>
  </si>
  <si>
    <t>Arts.13 y 16, Ley 1712 de 2014 
Arts. 37 y 38, Dec. 103 de 2015</t>
  </si>
  <si>
    <t xml:space="preserve">DIRECCIÓN DE TECNOLOGÍAS E INFORMACIÓN
</t>
  </si>
  <si>
    <t>10 INSTRUMENTOS DE GESTIÓN PUBLICA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</si>
  <si>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</si>
  <si>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</si>
  <si>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</si>
  <si>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http://www.teusaquillo.gov.co/transparencia/instrumentos-gestion-informacion-publica/relacionados-la-informacion/102-registro</t>
  </si>
  <si>
    <t xml:space="preserve">DIRECCION ADMINISTRATIVA Y DTI
</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</si>
  <si>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</si>
  <si>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</si>
  <si>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</si>
  <si>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</si>
  <si>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</si>
  <si>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</si>
  <si>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</si>
  <si>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</si>
  <si>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Art.20, Ley 1712 de 2014
Arts. 24, 27, 28, 29, 30, 31, 32 y 33, Dec. 103 de 2015</t>
  </si>
  <si>
    <t>Índice de Información Clasificada y Reservada</t>
  </si>
  <si>
    <t>Índice de información Clasificada y Reservada, con las siguientes características:</t>
  </si>
  <si>
    <t>http://www.teusaquillo.gov.co/transparencia/instrumentos-gestion-informacion-publica/relacionados-la-informacion/103-indice</t>
  </si>
  <si>
    <t>DIRECCION ADMINISTRATIVA Y DTI</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</si>
  <si>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</si>
  <si>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</si>
  <si>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</si>
  <si>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</si>
  <si>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</si>
  <si>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</si>
  <si>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</si>
  <si>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</si>
  <si>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</si>
  <si>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Art. 12, Ley 1712 de 2014
Arts. 41 y 42,  Dec. 103 de 2015</t>
  </si>
  <si>
    <t xml:space="preserve">Se oficializa el esquema de publicación de la entidad, mediante la Resolución 1538 del 22 de noviembre del 2018,  que adopta el Esquema de publicación de la Secretaría Distrital de Gobierno. La información se encuentra publicada en la seccion correspondiente, vigencia 2019. (Revisado, Abril de 2020). 
</t>
  </si>
  <si>
    <t>Esquema de Publicación de Información</t>
  </si>
  <si>
    <t>Esquema de Publicación de la Información, con las siguientes características:</t>
  </si>
  <si>
    <t>http://www.teusaquillo.gov.co/transparencia/instrumentos-gestion-informacion-publica/relacionados-la-informacion/104-esquema-0</t>
  </si>
  <si>
    <t>Fecha de actualización.</t>
  </si>
  <si>
    <t>Lugar de consulta.</t>
  </si>
  <si>
    <t>Nombre de responsable de la producción de la información.</t>
  </si>
  <si>
    <t>Art. 15, Ley 1712 de 2014 
Arts. 44 al 50, Dec. 103 de 2015</t>
  </si>
  <si>
    <t>DIRECCION ADMINISTRATIVA</t>
  </si>
  <si>
    <t xml:space="preserve">la información se encuentra publicada en la seccion correspondiente. (Revisado, Abril de 2020). </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</si>
  <si>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</si>
  <si>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</si>
  <si>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13, Ley 1712 de 2014 
Art. 4, Par. 1, Dec. 103 de 2015 
Acuerdo 004 de 2013, AGN</t>
  </si>
  <si>
    <t>http://www.gobiernobogota.gov.co/transparencia/instrumentos-gestion-informacion-publica/gestion-documental/105-programa-gestion</t>
  </si>
  <si>
    <t>Tablas de Gestión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</si>
  <si>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</si>
  <si>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</si>
  <si>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Art.11, Lit. j), Ley 1712 de 2014 
Art. 37 y 38, Dec. 103 de 2015</t>
  </si>
  <si>
    <t>http://www.gobiernobogota.gov.co/contenidos/tablas-retencion-documetal-la-secretaria-distriral-gobierno</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</si>
  <si>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</si>
  <si>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</si>
  <si>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</si>
  <si>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http://www.teusaquillo.gov.co/transparencia/instrumentos-gestion-informacion-publica/relacionados-informacion</t>
  </si>
  <si>
    <t>se publica el cuarto trimestre 2020</t>
  </si>
  <si>
    <t>Automáticamente disponibles.</t>
  </si>
  <si>
    <t>Arts. 20 y 21, Dec. 103 de 2015</t>
  </si>
  <si>
    <t>DIRECCIÓN ADMINISTRATIVA</t>
  </si>
  <si>
    <t xml:space="preserve">la información se encuentra publicada en la seccion correspondiente. El acto administrativo es de la vigencia 2016. (Revisado, Abril de 2020). </t>
  </si>
  <si>
    <t>Costos de reproducción</t>
  </si>
  <si>
    <t>Costos de reproducción de la información pública.</t>
  </si>
  <si>
    <t>Este acto administativo debe ser suscrito por funcionario o empleado de nivel directivo.</t>
  </si>
  <si>
    <t>http://www.teusaquillo.gov.co/transparencia/instrumentos-gestion-informacion-publica/relacionados-la-informacion/108-costos</t>
  </si>
  <si>
    <t>DIRECCION ADMINISTRATIA</t>
  </si>
  <si>
    <t>Acto administrativo o documento equivalente donde se motive de manera individual el costo unitario de los diferentes tipos de formato a través de los cuales se puede reproducir la información.</t>
  </si>
  <si>
    <t>Art.11, Lit. h), Ley 1712 de 2014 
Art. 16, Dec. 103 de 2015
Par. 1 y 2</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</si>
  <si>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</si>
  <si>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</si>
  <si>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</si>
  <si>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52, Dec. 103 de 2015
Par. 2
Art. 54, Ley 190 de 1995</t>
  </si>
  <si>
    <t>http://www.teusaquillo.gov.co/transparencia/instrumentos-gestion-informacion-publica/Informe-pqr-denuncias-solicitudes</t>
  </si>
  <si>
    <t xml:space="preserve">Sistema Distrital de Quejas y Soluciones - Usuario Administrador
Aplicativo SIACTUA Sistema de Gestión Documental ORFEO
</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</si>
  <si>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</si>
  <si>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</si>
  <si>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</si>
  <si>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 xml:space="preserve">Sistema Distrital de Quejas y Soluciones </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</si>
  <si>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</si>
  <si>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</si>
  <si>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</si>
  <si>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</si>
  <si>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</si>
  <si>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</si>
  <si>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NIVEL DE CUMPLIMIENTO</t>
  </si>
  <si>
    <t xml:space="preserve">CRITERIOS   </t>
  </si>
  <si>
    <t>TOTAL</t>
  </si>
  <si>
    <t xml:space="preserve"> CUMPLIDOS</t>
  </si>
  <si>
    <t>NO CUMPLIDOS</t>
  </si>
  <si>
    <t>TOAL DE CRITERIOS EVALUADOS</t>
  </si>
  <si>
    <t>PORCENTAJE DE CUMPLIMIENTO</t>
  </si>
  <si>
    <t>Periodo de informado: Primer trimestre de 2021</t>
  </si>
  <si>
    <t xml:space="preserve">no </t>
  </si>
  <si>
    <t xml:space="preserve">no estan las modificaciones
</t>
  </si>
  <si>
    <t xml:space="preserve">no esta actualizado
</t>
  </si>
  <si>
    <t>actualizado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</si>
</sst>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font>
    <font>
      <u/>
      <sz val="11"/>
      <color rgb="FF0000FF"/>
      <name val="Calibri"/>
      <family val="2"/>
    </font>
    <font>
      <b/>
      <sz val="24"/>
      <color rgb="FFC00000"/>
      <name val="Tahoma"/>
      <family val="2"/>
    </font>
    <font>
      <b/>
      <sz val="16"/>
      <color rgb="FFC49500"/>
      <name val="Calibri"/>
      <family val="2"/>
    </font>
    <font>
      <b/>
      <sz val="20"/>
      <color rgb="FFC00000"/>
      <name val="Calibri"/>
      <family val="2"/>
    </font>
    <font>
      <b/>
      <sz val="11"/>
      <color rgb="FFC00000"/>
      <name val="Calibri"/>
      <family val="2"/>
    </font>
    <font>
      <b/>
      <sz val="11"/>
      <color rgb="FF000000"/>
      <name val="Calibri"/>
      <family val="2"/>
    </font>
    <font>
      <sz val="11"/>
      <name val="Calibri"/>
      <family val="2"/>
    </font>
    <font>
      <sz val="11"/>
      <color rgb="FFFF0000"/>
      <name val="Calibri"/>
      <family val="2"/>
    </font>
    <font>
      <sz val="16"/>
      <color rgb="FF000000"/>
      <name val="Calibri"/>
      <family val="2"/>
    </font>
    <font>
      <b/>
      <sz val="14"/>
      <color rgb="FF000000"/>
      <name val="Calibri"/>
      <family val="2"/>
    </font>
    <font>
      <sz val="11"/>
      <color rgb="FF000000"/>
      <name val="Calibri"/>
      <family val="2"/>
    </font>
  </fonts>
  <fills count="8">
    <fill>
      <patternFill patternType="none"/>
    </fill>
    <fill>
      <patternFill patternType="gray125"/>
    </fill>
    <fill>
      <patternFill patternType="solid">
        <fgColor rgb="FFFCD5B5"/>
        <bgColor rgb="FFD9D9D9"/>
      </patternFill>
    </fill>
    <fill>
      <patternFill patternType="solid">
        <fgColor rgb="FFFFFFFF"/>
        <bgColor rgb="FFEBF1DE"/>
      </patternFill>
    </fill>
    <fill>
      <patternFill patternType="solid">
        <fgColor rgb="FFEBF1DE"/>
        <bgColor rgb="FFFFFFFF"/>
      </patternFill>
    </fill>
    <fill>
      <patternFill patternType="solid">
        <fgColor rgb="FFD9D9D9"/>
        <bgColor rgb="FFEBF1DE"/>
      </patternFill>
    </fill>
    <fill>
      <patternFill patternType="solid">
        <fgColor rgb="FFE6B9B8"/>
        <bgColor rgb="FFFCD5B5"/>
      </patternFill>
    </fill>
    <fill>
      <patternFill patternType="solid">
        <fgColor theme="5" tint="0.59999389629810485"/>
        <bgColor rgb="FFFFFFFF"/>
      </patternFill>
    </fill>
  </fills>
  <borders count="16">
    <border>
      <left/>
      <right/>
      <top/>
      <bottom/>
      <diagonal/>
    </border>
    <border>
      <left style="hair">
        <color auto="1"/>
      </left>
      <right style="hair">
        <color auto="1"/>
      </right>
      <top/>
      <bottom/>
      <diagonal/>
    </border>
    <border>
      <left/>
      <right style="hair">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s>
  <cellStyleXfs count="4">
    <xf numFmtId="0" fontId="0" fillId="0" borderId="0"/>
    <xf numFmtId="0" fontId="1" fillId="0" borderId="0" applyBorder="0" applyProtection="0"/>
    <xf numFmtId="0" fontId="1" fillId="0" borderId="0" applyBorder="0" applyProtection="0"/>
    <xf numFmtId="0" fontId="11" fillId="0" borderId="0"/>
  </cellStyleXfs>
  <cellXfs count="216">
    <xf numFmtId="0" fontId="0" fillId="0" borderId="0" xfId="0"/>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left"/>
    </xf>
    <xf numFmtId="0" fontId="0" fillId="0" borderId="0" xfId="0" applyFont="1"/>
    <xf numFmtId="0" fontId="0" fillId="0" borderId="0" xfId="0" applyFont="1" applyAlignment="1">
      <alignment vertical="center" wrapText="1"/>
    </xf>
    <xf numFmtId="0" fontId="0" fillId="0" borderId="2" xfId="0" applyFont="1" applyBorder="1" applyAlignment="1">
      <alignment horizontal="center" vertical="center"/>
    </xf>
    <xf numFmtId="0" fontId="0" fillId="0" borderId="0" xfId="0" applyFont="1" applyAlignment="1">
      <alignment horizontal="left"/>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left"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9" xfId="0" applyFont="1" applyFill="1" applyBorder="1" applyAlignment="1">
      <alignment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9"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11" xfId="0" applyFont="1" applyBorder="1" applyAlignment="1">
      <alignment vertical="center" wrapText="1"/>
    </xf>
    <xf numFmtId="0" fontId="1" fillId="0" borderId="4" xfId="1" applyFont="1" applyBorder="1" applyAlignment="1" applyProtection="1">
      <alignment vertical="center"/>
    </xf>
    <xf numFmtId="0" fontId="0" fillId="3" borderId="11" xfId="0" applyFont="1" applyFill="1" applyBorder="1" applyAlignment="1">
      <alignment vertical="center" wrapText="1"/>
    </xf>
    <xf numFmtId="0" fontId="0" fillId="3" borderId="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0" borderId="11" xfId="0" applyFont="1"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vertical="center" wrapText="1"/>
    </xf>
    <xf numFmtId="0" fontId="0" fillId="0" borderId="4" xfId="0" applyFont="1" applyBorder="1" applyAlignment="1">
      <alignment horizontal="left" vertical="center" wrapText="1"/>
    </xf>
    <xf numFmtId="0" fontId="0" fillId="0" borderId="9" xfId="0" applyFont="1" applyBorder="1" applyAlignment="1">
      <alignment horizontal="center" vertical="center" wrapText="1"/>
    </xf>
    <xf numFmtId="0" fontId="1" fillId="0" borderId="4" xfId="1" applyFont="1" applyBorder="1" applyAlignment="1" applyProtection="1">
      <alignment vertical="center" wrapText="1"/>
    </xf>
    <xf numFmtId="0" fontId="7" fillId="0" borderId="4" xfId="0" applyFont="1" applyBorder="1" applyAlignment="1">
      <alignment vertical="center"/>
    </xf>
    <xf numFmtId="0" fontId="7" fillId="0" borderId="9" xfId="0" applyFont="1" applyBorder="1" applyAlignment="1">
      <alignment horizontal="left" vertical="center" wrapText="1"/>
    </xf>
    <xf numFmtId="0" fontId="1" fillId="0" borderId="0" xfId="1" applyFont="1" applyBorder="1" applyAlignment="1" applyProtection="1">
      <alignment vertical="center" wrapText="1"/>
    </xf>
    <xf numFmtId="0" fontId="1" fillId="0" borderId="4" xfId="1" applyFont="1" applyBorder="1" applyAlignment="1" applyProtection="1">
      <alignment horizontal="left" vertical="center" wrapText="1"/>
    </xf>
    <xf numFmtId="0" fontId="0" fillId="3" borderId="4" xfId="0" applyFont="1" applyFill="1" applyBorder="1" applyAlignment="1">
      <alignment vertical="center" wrapText="1"/>
    </xf>
    <xf numFmtId="0" fontId="7" fillId="0" borderId="4" xfId="0" applyFont="1" applyBorder="1" applyAlignment="1">
      <alignment horizontal="left" vertical="center" wrapText="1"/>
    </xf>
    <xf numFmtId="0" fontId="6" fillId="2" borderId="4"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4" borderId="4" xfId="0" applyFont="1" applyFill="1" applyBorder="1" applyAlignment="1">
      <alignment horizontal="left" vertical="center" wrapText="1"/>
    </xf>
    <xf numFmtId="49" fontId="0" fillId="4" borderId="4" xfId="0" applyNumberFormat="1" applyFont="1" applyFill="1" applyBorder="1" applyAlignment="1">
      <alignment horizontal="center" vertical="center" wrapText="1"/>
    </xf>
    <xf numFmtId="0" fontId="0" fillId="4" borderId="4" xfId="0" applyFont="1" applyFill="1" applyBorder="1" applyAlignment="1">
      <alignment vertical="center" wrapText="1"/>
    </xf>
    <xf numFmtId="0" fontId="1" fillId="4" borderId="4" xfId="1" applyFont="1" applyFill="1" applyBorder="1" applyAlignment="1" applyProtection="1">
      <alignment horizontal="left" vertical="center" wrapText="1"/>
    </xf>
    <xf numFmtId="0" fontId="0" fillId="4" borderId="4" xfId="0" applyFont="1" applyFill="1" applyBorder="1" applyAlignment="1">
      <alignment horizontal="center" vertical="center" wrapText="1"/>
    </xf>
    <xf numFmtId="0" fontId="0" fillId="4" borderId="9" xfId="0" applyFont="1" applyFill="1" applyBorder="1" applyAlignment="1">
      <alignment horizontal="center" vertical="center" wrapText="1"/>
    </xf>
    <xf numFmtId="0" fontId="7" fillId="4" borderId="4" xfId="0" applyFont="1" applyFill="1" applyBorder="1" applyAlignment="1">
      <alignment horizontal="left" vertical="center" wrapText="1"/>
    </xf>
    <xf numFmtId="0" fontId="0" fillId="4" borderId="1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0" fillId="4" borderId="11" xfId="0" applyFont="1" applyFill="1" applyBorder="1" applyAlignment="1">
      <alignment horizontal="left" vertical="center" wrapText="1"/>
    </xf>
    <xf numFmtId="49" fontId="0" fillId="4" borderId="11" xfId="0" applyNumberFormat="1" applyFont="1" applyFill="1" applyBorder="1" applyAlignment="1">
      <alignment horizontal="center" vertical="center" wrapText="1"/>
    </xf>
    <xf numFmtId="0" fontId="1" fillId="4" borderId="4" xfId="1" applyFont="1" applyFill="1" applyBorder="1" applyAlignment="1" applyProtection="1">
      <alignment vertical="center" wrapText="1"/>
    </xf>
    <xf numFmtId="0" fontId="1" fillId="4" borderId="0" xfId="1" applyFont="1" applyFill="1" applyBorder="1" applyAlignment="1" applyProtection="1">
      <alignment vertical="center" wrapText="1"/>
    </xf>
    <xf numFmtId="0" fontId="0" fillId="4" borderId="4" xfId="0" applyFill="1" applyBorder="1"/>
    <xf numFmtId="0" fontId="0" fillId="0" borderId="9" xfId="0" applyFont="1" applyBorder="1" applyAlignment="1">
      <alignment horizontal="left" vertical="center" wrapText="1"/>
    </xf>
    <xf numFmtId="0" fontId="0" fillId="4" borderId="4" xfId="0" applyFont="1" applyFill="1" applyBorder="1" applyAlignment="1">
      <alignment horizontal="center" wrapText="1"/>
    </xf>
    <xf numFmtId="0" fontId="0" fillId="4" borderId="10" xfId="0" applyFont="1" applyFill="1" applyBorder="1" applyAlignment="1">
      <alignment horizontal="center" vertical="center" wrapText="1"/>
    </xf>
    <xf numFmtId="0" fontId="7" fillId="4" borderId="4" xfId="0" applyFont="1" applyFill="1" applyBorder="1" applyAlignment="1">
      <alignment vertical="center" wrapText="1"/>
    </xf>
    <xf numFmtId="0" fontId="0" fillId="4" borderId="12" xfId="0" applyFont="1" applyFill="1" applyBorder="1" applyAlignment="1">
      <alignment vertical="center" wrapText="1"/>
    </xf>
    <xf numFmtId="0" fontId="0" fillId="4" borderId="13" xfId="0" applyFont="1" applyFill="1" applyBorder="1" applyAlignment="1">
      <alignment vertical="center" wrapText="1"/>
    </xf>
    <xf numFmtId="0" fontId="0" fillId="4" borderId="12" xfId="0" applyFill="1" applyBorder="1" applyAlignment="1"/>
    <xf numFmtId="0" fontId="7" fillId="4" borderId="4" xfId="0" applyFont="1" applyFill="1" applyBorder="1" applyAlignment="1">
      <alignment horizontal="left" vertical="center"/>
    </xf>
    <xf numFmtId="0" fontId="0" fillId="4" borderId="9" xfId="0" applyFont="1" applyFill="1" applyBorder="1" applyAlignment="1">
      <alignment vertical="center" wrapText="1"/>
    </xf>
    <xf numFmtId="0" fontId="0" fillId="4" borderId="9" xfId="0" applyFill="1" applyBorder="1" applyAlignment="1"/>
    <xf numFmtId="0" fontId="0" fillId="4" borderId="11" xfId="0" applyFont="1" applyFill="1" applyBorder="1" applyAlignment="1">
      <alignment vertical="center" wrapText="1"/>
    </xf>
    <xf numFmtId="0" fontId="0" fillId="0" borderId="12" xfId="0" applyBorder="1" applyAlignment="1">
      <alignment vertical="center" wrapText="1"/>
    </xf>
    <xf numFmtId="0" fontId="0" fillId="3" borderId="12" xfId="0" applyFill="1" applyBorder="1" applyAlignment="1"/>
    <xf numFmtId="0" fontId="0" fillId="2" borderId="4" xfId="0" applyFont="1" applyFill="1" applyBorder="1" applyAlignment="1">
      <alignment horizontal="center" vertical="center" wrapText="1"/>
    </xf>
    <xf numFmtId="0" fontId="0" fillId="0" borderId="9" xfId="0" applyBorder="1" applyAlignment="1">
      <alignment vertical="center" wrapText="1"/>
    </xf>
    <xf numFmtId="0" fontId="0" fillId="3" borderId="9" xfId="0" applyFill="1" applyBorder="1" applyAlignment="1"/>
    <xf numFmtId="49" fontId="0" fillId="5" borderId="4" xfId="0" applyNumberFormat="1" applyFont="1" applyFill="1" applyBorder="1" applyAlignment="1">
      <alignment horizontal="center" vertical="center" wrapText="1"/>
    </xf>
    <xf numFmtId="0" fontId="0" fillId="5" borderId="4" xfId="0" applyFont="1" applyFill="1" applyBorder="1" applyAlignment="1">
      <alignment vertical="center" wrapText="1"/>
    </xf>
    <xf numFmtId="0" fontId="0" fillId="5" borderId="11" xfId="0" applyFont="1" applyFill="1" applyBorder="1" applyAlignment="1">
      <alignment vertical="center" wrapText="1"/>
    </xf>
    <xf numFmtId="0" fontId="0" fillId="5" borderId="12" xfId="0" applyFont="1" applyFill="1" applyBorder="1" applyAlignment="1">
      <alignment vertical="center" wrapText="1"/>
    </xf>
    <xf numFmtId="0" fontId="0" fillId="5" borderId="12" xfId="0" applyFill="1" applyBorder="1" applyAlignment="1"/>
    <xf numFmtId="49" fontId="0" fillId="5" borderId="11" xfId="0" applyNumberFormat="1" applyFont="1" applyFill="1" applyBorder="1" applyAlignment="1">
      <alignment vertical="center" wrapText="1"/>
    </xf>
    <xf numFmtId="49" fontId="0" fillId="5" borderId="12" xfId="0" applyNumberFormat="1" applyFont="1" applyFill="1" applyBorder="1" applyAlignment="1">
      <alignment vertical="center" wrapText="1"/>
    </xf>
    <xf numFmtId="0" fontId="0" fillId="5" borderId="4" xfId="0" applyFont="1" applyFill="1" applyBorder="1" applyAlignment="1">
      <alignment horizontal="left" vertical="center" wrapText="1" indent="13"/>
    </xf>
    <xf numFmtId="49" fontId="0" fillId="5" borderId="9" xfId="0" applyNumberFormat="1" applyFont="1" applyFill="1" applyBorder="1" applyAlignment="1">
      <alignment vertical="center" wrapText="1"/>
    </xf>
    <xf numFmtId="0" fontId="0" fillId="5" borderId="9" xfId="0" applyFont="1" applyFill="1" applyBorder="1" applyAlignment="1">
      <alignment vertical="center" wrapText="1"/>
    </xf>
    <xf numFmtId="0" fontId="0" fillId="5" borderId="9" xfId="0" applyFill="1" applyBorder="1" applyAlignment="1"/>
    <xf numFmtId="0" fontId="0" fillId="5" borderId="11" xfId="0" applyFill="1" applyBorder="1" applyAlignment="1">
      <alignment vertical="center" wrapText="1"/>
    </xf>
    <xf numFmtId="49" fontId="0" fillId="4" borderId="11" xfId="0" applyNumberFormat="1" applyFont="1" applyFill="1" applyBorder="1" applyAlignment="1">
      <alignment vertical="center" wrapText="1"/>
    </xf>
    <xf numFmtId="0" fontId="0" fillId="4" borderId="12" xfId="0" applyFill="1" applyBorder="1" applyAlignment="1">
      <alignment vertical="center" wrapText="1"/>
    </xf>
    <xf numFmtId="49" fontId="0" fillId="4" borderId="12" xfId="0" applyNumberFormat="1" applyFont="1" applyFill="1" applyBorder="1" applyAlignment="1">
      <alignment vertical="center" wrapText="1"/>
    </xf>
    <xf numFmtId="0" fontId="0" fillId="4" borderId="4" xfId="0" applyFont="1" applyFill="1" applyBorder="1" applyAlignment="1">
      <alignment horizontal="left" vertical="center" wrapText="1" indent="13"/>
    </xf>
    <xf numFmtId="49" fontId="0" fillId="4" borderId="9" xfId="0" applyNumberFormat="1" applyFont="1" applyFill="1" applyBorder="1" applyAlignment="1">
      <alignment vertical="center" wrapText="1"/>
    </xf>
    <xf numFmtId="0" fontId="0" fillId="4" borderId="4" xfId="0" applyFont="1" applyFill="1" applyBorder="1" applyAlignment="1">
      <alignment horizontal="center" vertical="center"/>
    </xf>
    <xf numFmtId="0" fontId="0" fillId="4" borderId="9" xfId="0" applyFill="1" applyBorder="1" applyAlignment="1">
      <alignment vertical="center" wrapText="1"/>
    </xf>
    <xf numFmtId="0" fontId="0" fillId="4" borderId="11" xfId="0" applyFont="1" applyFill="1" applyBorder="1" applyAlignment="1">
      <alignment horizontal="center" vertical="center"/>
    </xf>
    <xf numFmtId="0" fontId="6" fillId="4" borderId="11" xfId="0" applyFont="1" applyFill="1" applyBorder="1" applyAlignment="1">
      <alignment horizontal="center" vertical="center" wrapText="1"/>
    </xf>
    <xf numFmtId="0" fontId="0" fillId="0" borderId="4" xfId="0" applyFont="1" applyBorder="1" applyAlignment="1">
      <alignment horizontal="left"/>
    </xf>
    <xf numFmtId="0" fontId="0" fillId="3" borderId="4" xfId="0" applyFont="1" applyFill="1" applyBorder="1" applyAlignment="1">
      <alignment horizontal="center" vertical="center"/>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xf numFmtId="0" fontId="1" fillId="0" borderId="0" xfId="1" applyFont="1" applyBorder="1" applyAlignment="1" applyProtection="1">
      <alignment vertical="center"/>
    </xf>
    <xf numFmtId="0" fontId="0" fillId="3" borderId="12" xfId="0" applyFont="1" applyFill="1" applyBorder="1" applyAlignment="1">
      <alignment vertical="center" wrapText="1"/>
    </xf>
    <xf numFmtId="0" fontId="0" fillId="3" borderId="9" xfId="0" applyFont="1" applyFill="1" applyBorder="1" applyAlignment="1">
      <alignment horizontal="center" vertical="center"/>
    </xf>
    <xf numFmtId="0" fontId="0" fillId="3"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0" fillId="0" borderId="9" xfId="0" applyFont="1" applyBorder="1" applyAlignment="1">
      <alignment vertical="center" wrapText="1"/>
    </xf>
    <xf numFmtId="0" fontId="1" fillId="0" borderId="4" xfId="1" applyBorder="1" applyAlignment="1" applyProtection="1">
      <alignment horizontal="center" vertical="center" wrapText="1"/>
    </xf>
    <xf numFmtId="0" fontId="7" fillId="3" borderId="4" xfId="1" applyFont="1" applyFill="1" applyBorder="1" applyAlignment="1" applyProtection="1">
      <alignment vertical="center" wrapText="1"/>
    </xf>
    <xf numFmtId="0" fontId="7" fillId="3" borderId="4" xfId="1" applyFont="1" applyFill="1" applyBorder="1" applyAlignment="1" applyProtection="1">
      <alignment horizontal="center" vertical="center" wrapText="1"/>
    </xf>
    <xf numFmtId="0" fontId="7" fillId="2" borderId="4" xfId="1" applyFont="1" applyFill="1" applyBorder="1" applyAlignment="1" applyProtection="1">
      <alignment horizontal="center" vertical="center" wrapText="1"/>
    </xf>
    <xf numFmtId="0" fontId="7" fillId="0" borderId="4" xfId="1" applyFont="1" applyBorder="1" applyAlignment="1" applyProtection="1">
      <alignment horizontal="left" vertical="center" wrapText="1"/>
    </xf>
    <xf numFmtId="0" fontId="0" fillId="0" borderId="4" xfId="0" applyBorder="1" applyAlignment="1">
      <alignment horizontal="center" vertical="center"/>
    </xf>
    <xf numFmtId="0" fontId="7" fillId="3" borderId="12" xfId="1" applyFont="1" applyFill="1" applyBorder="1" applyAlignment="1" applyProtection="1">
      <alignment vertical="center" wrapText="1"/>
    </xf>
    <xf numFmtId="0" fontId="0" fillId="3" borderId="9" xfId="0" applyFill="1" applyBorder="1" applyAlignment="1">
      <alignment horizontal="center" vertical="center"/>
    </xf>
    <xf numFmtId="0" fontId="0" fillId="2" borderId="9" xfId="0" applyFill="1" applyBorder="1" applyAlignment="1">
      <alignment horizontal="center" vertical="center"/>
    </xf>
    <xf numFmtId="0" fontId="7" fillId="0" borderId="12" xfId="1" applyFont="1" applyBorder="1" applyAlignment="1" applyProtection="1">
      <alignment horizontal="left" vertical="center" wrapText="1"/>
    </xf>
    <xf numFmtId="0" fontId="0" fillId="0" borderId="9" xfId="0" applyBorder="1" applyAlignment="1">
      <alignment horizontal="center" vertical="center" wrapText="1"/>
    </xf>
    <xf numFmtId="0" fontId="7" fillId="3" borderId="9" xfId="1" applyFont="1" applyFill="1" applyBorder="1" applyAlignment="1" applyProtection="1">
      <alignment vertical="center" wrapText="1"/>
    </xf>
    <xf numFmtId="0" fontId="7" fillId="0" borderId="9" xfId="1" applyFont="1" applyBorder="1" applyAlignment="1" applyProtection="1">
      <alignment horizontal="left" vertical="center" wrapText="1"/>
    </xf>
    <xf numFmtId="0" fontId="0" fillId="0" borderId="4" xfId="0" applyBorder="1" applyAlignment="1">
      <alignment horizontal="center" vertical="center"/>
    </xf>
    <xf numFmtId="0" fontId="0" fillId="2" borderId="4" xfId="0" applyFill="1" applyBorder="1" applyAlignment="1">
      <alignment horizontal="center" vertical="center"/>
    </xf>
    <xf numFmtId="0" fontId="0" fillId="3" borderId="9" xfId="0" applyFill="1" applyBorder="1" applyAlignment="1">
      <alignment vertical="center" wrapText="1"/>
    </xf>
    <xf numFmtId="0" fontId="0" fillId="3" borderId="11" xfId="0" applyFont="1" applyFill="1" applyBorder="1" applyAlignment="1">
      <alignment horizontal="center" vertical="center" wrapText="1"/>
    </xf>
    <xf numFmtId="0" fontId="0" fillId="2" borderId="11" xfId="0" applyFill="1" applyBorder="1" applyAlignment="1">
      <alignment horizontal="center" vertical="center" wrapText="1"/>
    </xf>
    <xf numFmtId="0" fontId="7" fillId="0" borderId="14" xfId="1" applyFont="1" applyBorder="1" applyAlignment="1" applyProtection="1">
      <alignment vertical="center" wrapText="1"/>
    </xf>
    <xf numFmtId="0" fontId="7" fillId="3" borderId="11" xfId="1" applyFont="1" applyFill="1" applyBorder="1" applyAlignment="1" applyProtection="1">
      <alignment vertical="center" wrapText="1"/>
    </xf>
    <xf numFmtId="0" fontId="1" fillId="3" borderId="4" xfId="1" applyFill="1" applyBorder="1" applyAlignment="1" applyProtection="1">
      <alignment horizontal="center" vertical="center" wrapText="1"/>
    </xf>
    <xf numFmtId="0" fontId="7" fillId="0" borderId="13" xfId="1" applyFont="1" applyBorder="1" applyAlignment="1" applyProtection="1">
      <alignment vertical="center" wrapText="1"/>
    </xf>
    <xf numFmtId="0" fontId="7" fillId="0" borderId="7" xfId="1" applyFont="1" applyBorder="1" applyAlignment="1" applyProtection="1">
      <alignment vertical="center" wrapText="1"/>
    </xf>
    <xf numFmtId="0" fontId="1" fillId="0" borderId="0" xfId="1" applyFont="1" applyBorder="1" applyAlignment="1" applyProtection="1">
      <alignment horizontal="left" vertical="center" wrapText="1"/>
    </xf>
    <xf numFmtId="0" fontId="0" fillId="3" borderId="4" xfId="0" applyFill="1" applyBorder="1" applyAlignment="1"/>
    <xf numFmtId="0" fontId="0" fillId="0" borderId="6" xfId="0" applyFont="1" applyBorder="1" applyAlignment="1">
      <alignment vertical="center" wrapText="1"/>
    </xf>
    <xf numFmtId="0" fontId="0" fillId="4" borderId="6" xfId="0" applyFont="1" applyFill="1" applyBorder="1" applyAlignment="1">
      <alignment vertical="center" wrapText="1"/>
    </xf>
    <xf numFmtId="0" fontId="0" fillId="4" borderId="9" xfId="0" applyFont="1" applyFill="1" applyBorder="1" applyAlignment="1">
      <alignment horizontal="center" vertical="center"/>
    </xf>
    <xf numFmtId="0" fontId="6" fillId="4" borderId="9" xfId="0" applyFont="1" applyFill="1" applyBorder="1" applyAlignment="1">
      <alignment horizontal="center" vertical="center" wrapText="1"/>
    </xf>
    <xf numFmtId="0" fontId="0" fillId="4" borderId="4" xfId="0" applyFill="1" applyBorder="1" applyAlignment="1"/>
    <xf numFmtId="49" fontId="0" fillId="4" borderId="9" xfId="0" applyNumberFormat="1" applyFont="1" applyFill="1" applyBorder="1" applyAlignment="1">
      <alignment horizontal="center" vertical="center" wrapText="1"/>
    </xf>
    <xf numFmtId="0" fontId="8" fillId="3" borderId="4" xfId="0" applyFont="1" applyFill="1" applyBorder="1" applyAlignment="1">
      <alignment horizontal="center" vertical="center"/>
    </xf>
    <xf numFmtId="0" fontId="0" fillId="0" borderId="4" xfId="0" applyFont="1" applyBorder="1" applyAlignment="1">
      <alignment horizontal="left" vertical="center"/>
    </xf>
    <xf numFmtId="0" fontId="6" fillId="4" borderId="12" xfId="0" applyFont="1" applyFill="1" applyBorder="1" applyAlignment="1">
      <alignment horizontal="center" vertical="center" wrapText="1"/>
    </xf>
    <xf numFmtId="0" fontId="0" fillId="4" borderId="4" xfId="0" applyFont="1" applyFill="1" applyBorder="1" applyAlignment="1">
      <alignment horizontal="left"/>
    </xf>
    <xf numFmtId="0" fontId="0" fillId="4" borderId="9" xfId="0" applyFont="1" applyFill="1" applyBorder="1" applyAlignment="1">
      <alignment horizontal="left" vertical="center" wrapText="1"/>
    </xf>
    <xf numFmtId="0" fontId="1" fillId="0" borderId="9" xfId="1" applyFont="1" applyBorder="1" applyAlignment="1" applyProtection="1">
      <alignment vertical="center" wrapText="1"/>
    </xf>
    <xf numFmtId="0" fontId="0" fillId="0" borderId="12" xfId="0" applyFont="1" applyBorder="1" applyAlignment="1">
      <alignment vertical="center" wrapText="1"/>
    </xf>
    <xf numFmtId="0" fontId="0" fillId="0" borderId="4" xfId="0" applyFont="1" applyBorder="1" applyAlignment="1">
      <alignment horizontal="left" vertical="center" wrapText="1" indent="13"/>
    </xf>
    <xf numFmtId="0" fontId="6" fillId="4" borderId="4" xfId="0" applyFont="1" applyFill="1" applyBorder="1" applyAlignment="1">
      <alignment horizontal="center" vertical="center" wrapText="1"/>
    </xf>
    <xf numFmtId="49" fontId="0" fillId="4" borderId="4" xfId="0" applyNumberFormat="1" applyFont="1" applyFill="1" applyBorder="1" applyAlignment="1">
      <alignment horizontal="left" vertical="top" wrapText="1" indent="13"/>
    </xf>
    <xf numFmtId="49" fontId="0" fillId="0" borderId="4" xfId="0" applyNumberFormat="1" applyFont="1" applyBorder="1" applyAlignment="1">
      <alignment horizontal="left" vertical="top" wrapText="1" indent="13"/>
    </xf>
    <xf numFmtId="0" fontId="1" fillId="4" borderId="9" xfId="1" applyFont="1" applyFill="1" applyBorder="1" applyAlignment="1" applyProtection="1">
      <alignment vertical="center" wrapText="1"/>
    </xf>
    <xf numFmtId="0" fontId="0" fillId="0" borderId="13" xfId="0" applyFont="1" applyBorder="1" applyAlignment="1">
      <alignment vertical="center" wrapText="1"/>
    </xf>
    <xf numFmtId="0" fontId="0" fillId="0" borderId="7" xfId="0" applyFont="1" applyBorder="1" applyAlignment="1">
      <alignment vertical="center" wrapText="1"/>
    </xf>
    <xf numFmtId="0" fontId="0" fillId="0" borderId="9" xfId="0" applyBorder="1" applyAlignment="1">
      <alignment horizontal="left" vertical="center"/>
    </xf>
    <xf numFmtId="0" fontId="0" fillId="0" borderId="14" xfId="0" applyFont="1" applyBorder="1" applyAlignment="1">
      <alignment vertical="center" wrapText="1"/>
    </xf>
    <xf numFmtId="0" fontId="0" fillId="3" borderId="5" xfId="0" applyFont="1" applyFill="1" applyBorder="1" applyAlignment="1">
      <alignment horizontal="center" vertical="center"/>
    </xf>
    <xf numFmtId="0" fontId="0" fillId="3" borderId="15" xfId="0" applyFont="1" applyFill="1" applyBorder="1" applyAlignment="1">
      <alignment horizontal="center" vertical="center"/>
    </xf>
    <xf numFmtId="0" fontId="0" fillId="3" borderId="10" xfId="0" applyFont="1" applyFill="1" applyBorder="1" applyAlignment="1">
      <alignment horizontal="center" vertical="center"/>
    </xf>
    <xf numFmtId="0" fontId="0" fillId="0" borderId="4" xfId="0" applyBorder="1" applyAlignment="1">
      <alignment horizontal="left" vertical="center" wrapText="1"/>
    </xf>
    <xf numFmtId="0" fontId="0" fillId="0" borderId="0" xfId="0" applyFont="1" applyBorder="1" applyAlignment="1">
      <alignment horizontal="center" vertical="center" wrapText="1"/>
    </xf>
    <xf numFmtId="0" fontId="0" fillId="6" borderId="0" xfId="0" applyFont="1" applyFill="1" applyAlignment="1">
      <alignment horizontal="center" vertical="center"/>
    </xf>
    <xf numFmtId="0" fontId="9" fillId="0" borderId="10" xfId="0" applyFont="1" applyBorder="1"/>
    <xf numFmtId="0" fontId="9" fillId="0" borderId="7" xfId="0" applyFont="1" applyBorder="1"/>
    <xf numFmtId="0" fontId="9" fillId="0" borderId="5" xfId="0" applyFont="1" applyBorder="1"/>
    <xf numFmtId="0" fontId="9" fillId="0" borderId="6" xfId="0" applyFont="1" applyBorder="1"/>
    <xf numFmtId="0" fontId="9" fillId="0" borderId="15" xfId="0" applyFont="1" applyBorder="1"/>
    <xf numFmtId="0" fontId="9" fillId="0" borderId="14" xfId="0" applyFont="1" applyBorder="1"/>
    <xf numFmtId="0" fontId="10" fillId="0" borderId="0" xfId="0" applyFont="1"/>
    <xf numFmtId="9" fontId="10" fillId="0" borderId="0" xfId="0" applyNumberFormat="1" applyFont="1"/>
    <xf numFmtId="0" fontId="6" fillId="7" borderId="4" xfId="0" applyFont="1" applyFill="1" applyBorder="1" applyAlignment="1">
      <alignment horizontal="center" vertical="center" wrapText="1"/>
    </xf>
    <xf numFmtId="0" fontId="1" fillId="0" borderId="4" xfId="1" applyFont="1" applyBorder="1" applyAlignment="1" applyProtection="1">
      <alignment horizontal="left"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0" fillId="0" borderId="4" xfId="0" applyFont="1" applyBorder="1" applyAlignment="1">
      <alignment horizontal="center" vertical="center" wrapText="1"/>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0" fillId="0" borderId="4" xfId="0" applyFont="1" applyBorder="1" applyAlignment="1">
      <alignment horizontal="left" vertical="center" wrapText="1"/>
    </xf>
    <xf numFmtId="0" fontId="0" fillId="0" borderId="4" xfId="0" applyFont="1" applyBorder="1" applyAlignment="1">
      <alignment horizontal="center" vertical="center" textRotation="90" wrapText="1"/>
    </xf>
    <xf numFmtId="0" fontId="0" fillId="4" borderId="4" xfId="0" applyFont="1" applyFill="1" applyBorder="1" applyAlignment="1">
      <alignment horizontal="center" vertical="center" wrapText="1"/>
    </xf>
    <xf numFmtId="0" fontId="1" fillId="4" borderId="4" xfId="1" applyFont="1" applyFill="1" applyBorder="1" applyAlignment="1" applyProtection="1">
      <alignment horizontal="center" vertical="center" wrapText="1"/>
    </xf>
    <xf numFmtId="0" fontId="0" fillId="4" borderId="4"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0" fillId="4" borderId="4" xfId="0" applyFont="1" applyFill="1" applyBorder="1" applyAlignment="1">
      <alignment horizontal="left" vertical="center" wrapText="1"/>
    </xf>
    <xf numFmtId="0" fontId="0" fillId="4" borderId="4" xfId="1" applyFont="1" applyFill="1" applyBorder="1" applyAlignment="1" applyProtection="1">
      <alignment horizontal="center" vertical="center" wrapText="1"/>
    </xf>
    <xf numFmtId="0" fontId="7" fillId="4" borderId="4" xfId="1" applyFont="1" applyFill="1" applyBorder="1" applyAlignment="1" applyProtection="1">
      <alignment horizontal="left" vertical="center" wrapText="1"/>
    </xf>
    <xf numFmtId="0" fontId="1" fillId="0" borderId="4" xfId="1" applyFont="1" applyBorder="1" applyAlignment="1" applyProtection="1">
      <alignment horizontal="center" vertical="center" wrapText="1"/>
    </xf>
    <xf numFmtId="0" fontId="0" fillId="0" borderId="12" xfId="0" applyFont="1" applyBorder="1" applyAlignment="1">
      <alignment horizontal="center" vertical="center" wrapText="1"/>
    </xf>
    <xf numFmtId="0" fontId="1" fillId="0" borderId="12" xfId="1" applyFont="1" applyBorder="1" applyAlignment="1" applyProtection="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xf>
    <xf numFmtId="0" fontId="6" fillId="2" borderId="11" xfId="0" applyFont="1" applyFill="1" applyBorder="1" applyAlignment="1">
      <alignment horizontal="center" vertical="center" wrapText="1"/>
    </xf>
    <xf numFmtId="0" fontId="1" fillId="3" borderId="4" xfId="1" applyFill="1" applyBorder="1" applyAlignment="1" applyProtection="1">
      <alignment horizontal="center" vertical="center" wrapText="1"/>
    </xf>
    <xf numFmtId="0" fontId="1" fillId="4" borderId="5" xfId="1" applyFont="1" applyFill="1" applyBorder="1" applyAlignment="1" applyProtection="1">
      <alignment horizontal="left" vertical="center" wrapText="1"/>
    </xf>
    <xf numFmtId="0" fontId="7" fillId="4" borderId="4" xfId="0" applyFont="1" applyFill="1" applyBorder="1" applyAlignment="1">
      <alignment horizontal="left" vertical="center" wrapText="1"/>
    </xf>
    <xf numFmtId="0" fontId="0" fillId="4" borderId="4" xfId="0" applyFont="1" applyFill="1" applyBorder="1" applyAlignment="1">
      <alignment horizontal="center"/>
    </xf>
    <xf numFmtId="0" fontId="1" fillId="4" borderId="4" xfId="1" applyFont="1" applyFill="1" applyBorder="1" applyAlignment="1" applyProtection="1">
      <alignment horizontal="left" vertical="center" wrapText="1"/>
    </xf>
    <xf numFmtId="0" fontId="0" fillId="4" borderId="11" xfId="0" applyFont="1" applyFill="1" applyBorder="1" applyAlignment="1">
      <alignment horizontal="center" vertical="center" wrapText="1"/>
    </xf>
    <xf numFmtId="0" fontId="0" fillId="4" borderId="11" xfId="0" applyFont="1" applyFill="1" applyBorder="1" applyAlignment="1">
      <alignment horizontal="left" vertical="center" wrapText="1"/>
    </xf>
    <xf numFmtId="0" fontId="1" fillId="4" borderId="11" xfId="1" applyFont="1" applyFill="1" applyBorder="1" applyAlignment="1" applyProtection="1">
      <alignment horizontal="left" vertical="center" wrapText="1"/>
    </xf>
    <xf numFmtId="0" fontId="0" fillId="4" borderId="11" xfId="0" applyFont="1" applyFill="1" applyBorder="1" applyAlignment="1">
      <alignment horizontal="center" vertical="center"/>
    </xf>
    <xf numFmtId="0" fontId="7" fillId="3" borderId="11" xfId="1" applyFont="1" applyFill="1" applyBorder="1" applyAlignment="1" applyProtection="1">
      <alignment horizontal="center" vertical="center" wrapText="1"/>
    </xf>
    <xf numFmtId="0" fontId="7" fillId="0" borderId="4" xfId="1" applyFont="1" applyBorder="1" applyAlignment="1" applyProtection="1">
      <alignment horizontal="center" vertical="center" wrapText="1"/>
    </xf>
    <xf numFmtId="0" fontId="7" fillId="3" borderId="4" xfId="1" applyFont="1" applyFill="1" applyBorder="1" applyAlignment="1" applyProtection="1">
      <alignment horizontal="center" vertical="center" wrapText="1"/>
    </xf>
    <xf numFmtId="0" fontId="0" fillId="5" borderId="4" xfId="0" applyFont="1" applyFill="1" applyBorder="1" applyAlignment="1">
      <alignment horizontal="center" vertical="center" wrapText="1"/>
    </xf>
    <xf numFmtId="0" fontId="0" fillId="5" borderId="4" xfId="0" applyFont="1" applyFill="1" applyBorder="1" applyAlignment="1">
      <alignment horizontal="center" vertical="center"/>
    </xf>
    <xf numFmtId="0" fontId="0" fillId="5" borderId="4" xfId="0" applyFont="1" applyFill="1" applyBorder="1" applyAlignment="1">
      <alignment horizontal="left" vertical="center"/>
    </xf>
    <xf numFmtId="0" fontId="7" fillId="4" borderId="4" xfId="0" applyFont="1" applyFill="1" applyBorder="1" applyAlignment="1">
      <alignment horizontal="left" vertical="center"/>
    </xf>
    <xf numFmtId="0" fontId="0" fillId="2" borderId="11"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0" borderId="9" xfId="0" applyFont="1" applyBorder="1" applyAlignment="1">
      <alignment horizontal="center" vertical="center" wrapText="1"/>
    </xf>
    <xf numFmtId="0" fontId="1" fillId="0" borderId="4" xfId="1" applyFont="1" applyBorder="1" applyAlignment="1" applyProtection="1">
      <alignment vertical="center" wrapText="1"/>
    </xf>
    <xf numFmtId="0" fontId="2" fillId="0" borderId="0" xfId="0" applyFont="1" applyBorder="1" applyAlignment="1">
      <alignment horizontal="center" vertical="center"/>
    </xf>
    <xf numFmtId="0" fontId="3" fillId="0" borderId="0" xfId="0" applyFont="1" applyBorder="1" applyAlignment="1">
      <alignment horizontal="center" vertical="center"/>
    </xf>
    <xf numFmtId="0" fontId="4" fillId="0" borderId="3" xfId="0" applyFont="1" applyBorder="1" applyAlignment="1">
      <alignment horizontal="center"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9" fillId="0" borderId="0" xfId="0" applyFont="1" applyBorder="1" applyAlignment="1">
      <alignment horizontal="center"/>
    </xf>
  </cellXfs>
  <cellStyles count="4">
    <cellStyle name="Hipervínculo" xfId="1" builtinId="8"/>
    <cellStyle name="Hipervínculo 2" xfId="2" xr:uid="{00000000-0005-0000-0000-000006000000}"/>
    <cellStyle name="Normal" xfId="0" builtinId="0"/>
    <cellStyle name="Normal 2" xfId="3"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E6B9B8"/>
      <rgbColor rgb="FF4F81BD"/>
      <rgbColor rgb="FF9999FF"/>
      <rgbColor rgb="FFC0504D"/>
      <rgbColor rgb="FFEBF1DE"/>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C49500"/>
      <rgbColor rgb="FFFF6600"/>
      <rgbColor rgb="FF59595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lang="es-CO" sz="1100" b="1" strike="noStrike" spc="-1">
                <a:solidFill>
                  <a:srgbClr val="595959"/>
                </a:solidFill>
                <a:latin typeface="Calibri"/>
              </a:defRPr>
            </a:pPr>
            <a:r>
              <a:rPr lang="es-CO" sz="1100" b="1" strike="noStrike" spc="-1">
                <a:solidFill>
                  <a:srgbClr val="595959"/>
                </a:solidFill>
                <a:latin typeface="Calibri"/>
              </a:rPr>
              <a:t>NIVEL DE CUMPLIMIENTO LEY 1712 DE 2014</a:t>
            </a:r>
          </a:p>
        </c:rich>
      </c:tx>
      <c:overlay val="0"/>
      <c:spPr>
        <a:noFill/>
        <a:ln>
          <a:noFill/>
        </a:ln>
      </c:spPr>
    </c:title>
    <c:autoTitleDeleted val="0"/>
    <c:view3D>
      <c:rotX val="30"/>
      <c:rotY val="0"/>
      <c:rAngAx val="0"/>
    </c:view3D>
    <c:floor>
      <c:thickness val="0"/>
      <c:spPr>
        <a:solidFill>
          <a:srgbClr val="D9D9D9"/>
        </a:solidFill>
        <a:ln>
          <a:noFill/>
        </a:ln>
      </c:spPr>
    </c:floor>
    <c:sideWall>
      <c:thickness val="0"/>
      <c:spPr>
        <a:solidFill>
          <a:srgbClr val="D9D9D9"/>
        </a:solidFill>
        <a:ln>
          <a:noFill/>
        </a:ln>
      </c:spPr>
    </c:sideWall>
    <c:backWall>
      <c:thickness val="0"/>
      <c:spPr>
        <a:solidFill>
          <a:srgbClr val="D9D9D9"/>
        </a:solidFill>
        <a:ln>
          <a:noFill/>
        </a:ln>
      </c:spPr>
    </c:backWall>
    <c:plotArea>
      <c:layout>
        <c:manualLayout>
          <c:layoutTarget val="inner"/>
          <c:xMode val="edge"/>
          <c:yMode val="edge"/>
          <c:x val="0.165110030706244"/>
          <c:y val="0.26914259513984401"/>
          <c:w val="0.74187563971340797"/>
          <c:h val="0.57206174537673804"/>
        </c:manualLayout>
      </c:layout>
      <c:pie3DChart>
        <c:varyColors val="1"/>
        <c:ser>
          <c:idx val="0"/>
          <c:order val="0"/>
          <c:spPr>
            <a:solidFill>
              <a:srgbClr val="4F81BD"/>
            </a:solidFill>
            <a:ln>
              <a:noFill/>
            </a:ln>
          </c:spPr>
          <c:dPt>
            <c:idx val="0"/>
            <c:bubble3D val="0"/>
            <c:extLst>
              <c:ext xmlns:c16="http://schemas.microsoft.com/office/drawing/2014/chart" uri="{C3380CC4-5D6E-409C-BE32-E72D297353CC}">
                <c16:uniqueId val="{00000001-C57E-482C-9611-C6D9F219890D}"/>
              </c:ext>
            </c:extLst>
          </c:dPt>
          <c:dPt>
            <c:idx val="1"/>
            <c:bubble3D val="0"/>
            <c:spPr>
              <a:solidFill>
                <a:srgbClr val="C0504D"/>
              </a:solidFill>
              <a:ln>
                <a:noFill/>
              </a:ln>
            </c:spPr>
            <c:extLst>
              <c:ext xmlns:c16="http://schemas.microsoft.com/office/drawing/2014/chart" uri="{C3380CC4-5D6E-409C-BE32-E72D297353CC}">
                <c16:uniqueId val="{00000003-C57E-482C-9611-C6D9F219890D}"/>
              </c:ext>
            </c:extLst>
          </c:dPt>
          <c:dLbls>
            <c:dLbl>
              <c:idx val="0"/>
              <c:spPr/>
              <c:txPr>
                <a:bodyPr/>
                <a:lstStyle/>
                <a:p>
                  <a:pPr>
                    <a:defRPr sz="1000" b="1" strike="noStrike" spc="-1">
                      <a:solidFill>
                        <a:srgbClr val="4F81BD"/>
                      </a:solidFill>
                      <a:latin typeface="Calibri"/>
                    </a:defRPr>
                  </a:pPr>
                  <a:endParaRPr lang="es-CO"/>
                </a:p>
              </c:txPr>
              <c:dLblPos val="bestFit"/>
              <c:showLegendKey val="0"/>
              <c:showVal val="0"/>
              <c:showCatName val="1"/>
              <c:showSerName val="0"/>
              <c:showPercent val="1"/>
              <c:showBubbleSize val="1"/>
              <c:separator>
</c:separator>
              <c:extLst>
                <c:ext xmlns:c15="http://schemas.microsoft.com/office/drawing/2012/chart" uri="{CE6537A1-D6FC-4f65-9D91-7224C49458BB}"/>
                <c:ext xmlns:c16="http://schemas.microsoft.com/office/drawing/2014/chart" uri="{C3380CC4-5D6E-409C-BE32-E72D297353CC}">
                  <c16:uniqueId val="{00000001-C57E-482C-9611-C6D9F219890D}"/>
                </c:ext>
              </c:extLst>
            </c:dLbl>
            <c:dLbl>
              <c:idx val="1"/>
              <c:spPr/>
              <c:txPr>
                <a:bodyPr/>
                <a:lstStyle/>
                <a:p>
                  <a:pPr>
                    <a:defRPr sz="1000" b="1" strike="noStrike" spc="-1">
                      <a:solidFill>
                        <a:srgbClr val="C0504D"/>
                      </a:solidFill>
                      <a:latin typeface="Calibri"/>
                    </a:defRPr>
                  </a:pPr>
                  <a:endParaRPr lang="es-CO"/>
                </a:p>
              </c:txPr>
              <c:dLblPos val="bestFit"/>
              <c:showLegendKey val="0"/>
              <c:showVal val="0"/>
              <c:showCatName val="1"/>
              <c:showSerName val="0"/>
              <c:showPercent val="1"/>
              <c:showBubbleSize val="1"/>
              <c:separator>
</c:separator>
              <c:extLst>
                <c:ext xmlns:c15="http://schemas.microsoft.com/office/drawing/2012/chart" uri="{CE6537A1-D6FC-4f65-9D91-7224C49458BB}"/>
                <c:ext xmlns:c16="http://schemas.microsoft.com/office/drawing/2014/chart" uri="{C3380CC4-5D6E-409C-BE32-E72D297353CC}">
                  <c16:uniqueId val="{00000003-C57E-482C-9611-C6D9F219890D}"/>
                </c:ext>
              </c:extLst>
            </c:dLbl>
            <c:spPr>
              <a:noFill/>
              <a:ln>
                <a:noFill/>
              </a:ln>
              <a:effectLst/>
            </c:spPr>
            <c:txPr>
              <a:bodyPr/>
              <a:lstStyle/>
              <a:p>
                <a:pPr>
                  <a:defRPr sz="1000" b="1" strike="noStrike" spc="-1">
                    <a:solidFill>
                      <a:srgbClr val="4F81BD"/>
                    </a:solidFill>
                    <a:latin typeface="Calibri"/>
                  </a:defRPr>
                </a:pPr>
                <a:endParaRPr lang="es-CO"/>
              </a:p>
            </c:txPr>
            <c:dLblPos val="outEnd"/>
            <c:showLegendKey val="0"/>
            <c:showVal val="0"/>
            <c:showCatName val="1"/>
            <c:showSerName val="0"/>
            <c:showPercent val="1"/>
            <c:showBubbleSize val="1"/>
            <c:separator>
</c:separator>
            <c:showLeaderLines val="0"/>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111</c:v>
                </c:pt>
                <c:pt idx="1">
                  <c:v>4</c:v>
                </c:pt>
              </c:numCache>
            </c:numRef>
          </c:val>
          <c:extLst>
            <c:ext xmlns:c16="http://schemas.microsoft.com/office/drawing/2014/chart" uri="{C3380CC4-5D6E-409C-BE32-E72D297353CC}">
              <c16:uniqueId val="{00000004-C57E-482C-9611-C6D9F219890D}"/>
            </c:ext>
          </c:extLst>
        </c:ser>
        <c:dLbls>
          <c:showLegendKey val="0"/>
          <c:showVal val="0"/>
          <c:showCatName val="0"/>
          <c:showSerName val="0"/>
          <c:showPercent val="0"/>
          <c:showBubbleSize val="0"/>
          <c:showLeaderLines val="0"/>
        </c:dLbls>
      </c:pie3DChart>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360</xdr:rowOff>
    </xdr:from>
    <xdr:to>
      <xdr:col>6</xdr:col>
      <xdr:colOff>219240</xdr:colOff>
      <xdr:row>24</xdr:row>
      <xdr:rowOff>1228680</xdr:rowOff>
    </xdr:to>
    <xdr:sp macro="" textlink="">
      <xdr:nvSpPr>
        <xdr:cNvPr id="2" name="CustomShape 1" hidden="1">
          <a:extLst>
            <a:ext uri="{FF2B5EF4-FFF2-40B4-BE49-F238E27FC236}">
              <a16:creationId xmlns:a16="http://schemas.microsoft.com/office/drawing/2014/main" id="{00000000-0008-0000-0000-000002000000}"/>
            </a:ext>
          </a:extLst>
        </xdr:cNvPr>
        <xdr:cNvSpPr/>
      </xdr:nvSpPr>
      <xdr:spPr>
        <a:xfrm>
          <a:off x="0" y="1283400"/>
          <a:ext cx="7424280" cy="221356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4</xdr:row>
      <xdr:rowOff>360</xdr:rowOff>
    </xdr:from>
    <xdr:to>
      <xdr:col>6</xdr:col>
      <xdr:colOff>219240</xdr:colOff>
      <xdr:row>24</xdr:row>
      <xdr:rowOff>1228680</xdr:rowOff>
    </xdr:to>
    <xdr:sp macro="" textlink="">
      <xdr:nvSpPr>
        <xdr:cNvPr id="3" name="CustomShape 1" hidden="1">
          <a:extLst>
            <a:ext uri="{FF2B5EF4-FFF2-40B4-BE49-F238E27FC236}">
              <a16:creationId xmlns:a16="http://schemas.microsoft.com/office/drawing/2014/main" id="{00000000-0008-0000-0000-000003000000}"/>
            </a:ext>
          </a:extLst>
        </xdr:cNvPr>
        <xdr:cNvSpPr/>
      </xdr:nvSpPr>
      <xdr:spPr>
        <a:xfrm>
          <a:off x="0" y="1283400"/>
          <a:ext cx="7424280" cy="221356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4</xdr:row>
      <xdr:rowOff>360</xdr:rowOff>
    </xdr:from>
    <xdr:to>
      <xdr:col>6</xdr:col>
      <xdr:colOff>219240</xdr:colOff>
      <xdr:row>24</xdr:row>
      <xdr:rowOff>1228680</xdr:rowOff>
    </xdr:to>
    <xdr:sp macro="" textlink="">
      <xdr:nvSpPr>
        <xdr:cNvPr id="4" name="CustomShape 1" hidden="1">
          <a:extLst>
            <a:ext uri="{FF2B5EF4-FFF2-40B4-BE49-F238E27FC236}">
              <a16:creationId xmlns:a16="http://schemas.microsoft.com/office/drawing/2014/main" id="{00000000-0008-0000-0000-000004000000}"/>
            </a:ext>
          </a:extLst>
        </xdr:cNvPr>
        <xdr:cNvSpPr/>
      </xdr:nvSpPr>
      <xdr:spPr>
        <a:xfrm>
          <a:off x="0" y="1283400"/>
          <a:ext cx="7424280" cy="2213568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3</xdr:col>
      <xdr:colOff>56520</xdr:colOff>
      <xdr:row>3</xdr:row>
      <xdr:rowOff>206280</xdr:rowOff>
    </xdr:to>
    <xdr:pic>
      <xdr:nvPicPr>
        <xdr:cNvPr id="5" name="Imagen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stretch/>
      </xdr:blipFill>
      <xdr:spPr>
        <a:xfrm>
          <a:off x="0" y="0"/>
          <a:ext cx="3536280" cy="117900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390600</xdr:colOff>
      <xdr:row>0</xdr:row>
      <xdr:rowOff>185760</xdr:rowOff>
    </xdr:from>
    <xdr:to>
      <xdr:col>8</xdr:col>
      <xdr:colOff>398160</xdr:colOff>
      <xdr:row>12</xdr:row>
      <xdr:rowOff>18360</xdr:rowOff>
    </xdr:to>
    <xdr:graphicFrame macro="">
      <xdr:nvGraphicFramePr>
        <xdr:cNvPr id="4" name="Gráfico 1">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ndra.pereira/Downloads/tmp/mozilla_alcaldia0/SUMAPAZ%20CUARTO%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IVEL CENTRAL"/>
      <sheetName val="NIVEL DE CUMPLIMIENTO"/>
    </sheetNames>
    <sheetDataSet>
      <sheetData sheetId="0"/>
      <sheetData sheetId="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autoFilter ref="A2:B5" xr:uid="{00000000-0009-0000-0100-000001000000}"/>
  <tableColumns count="2">
    <tableColumn id="1" xr3:uid="{00000000-0010-0000-0000-000001000000}" name="CRITERIOS   "/>
    <tableColumn id="2" xr3:uid="{00000000-0010-0000-0000-000002000000}" name="TOTAL"/>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teusaquillo.gov.co/transparencia/organizacion/quienes-somos" TargetMode="External"/><Relationship Id="rId18" Type="http://schemas.openxmlformats.org/officeDocument/2006/relationships/hyperlink" Target="http://www.gobiernobogota.gov.co/transparencia/organizacion/ofertas-empleo-0" TargetMode="External"/><Relationship Id="rId26" Type="http://schemas.openxmlformats.org/officeDocument/2006/relationships/hyperlink" Target="http://www.teusaquillo.gov.co/transparencia/planeacion/programas-proyectos" TargetMode="External"/><Relationship Id="rId39" Type="http://schemas.openxmlformats.org/officeDocument/2006/relationships/hyperlink" Target="http://www.teusaquillo.gov.co/transparencia/control/informacion-poblacion-vulnerable" TargetMode="External"/><Relationship Id="rId21" Type="http://schemas.openxmlformats.org/officeDocument/2006/relationships/hyperlink" Target="http://www.teusaquillo.gov.co/transparencia/presupuesto/ejecucion-presupuestal" TargetMode="External"/><Relationship Id="rId34" Type="http://schemas.openxmlformats.org/officeDocument/2006/relationships/hyperlink" Target="http://www.gobiernobogota.gov.co/transparencia/control/reportes-control-interno-sgd" TargetMode="External"/><Relationship Id="rId42" Type="http://schemas.openxmlformats.org/officeDocument/2006/relationships/hyperlink" Target="http://www.gobiernobogota.gov.co/content/ejecucion-contractual-alcaldias-locales" TargetMode="External"/><Relationship Id="rId47" Type="http://schemas.openxmlformats.org/officeDocument/2006/relationships/hyperlink" Target="http://www.teusaquillo.gov.co/transparencia/instrumentos-gestion-informacion-publica/relacionados-la-informacion/102-registro" TargetMode="External"/><Relationship Id="rId50" Type="http://schemas.openxmlformats.org/officeDocument/2006/relationships/hyperlink" Target="http://www.gobiernobogota.gov.co/contenidos/tablas-retencion-documetal-la-secretaria-distriral-gobierno" TargetMode="External"/><Relationship Id="rId55" Type="http://schemas.openxmlformats.org/officeDocument/2006/relationships/hyperlink" Target="http://www.teusaquillo.gov.co/transparencia/instrumentos-gestion-informacion-publica/Informe-pqr-denuncias-solicitudes" TargetMode="External"/><Relationship Id="rId7" Type="http://schemas.openxmlformats.org/officeDocument/2006/relationships/hyperlink" Target="mailto:notifica.judicial@gobiernobogota.gov.co" TargetMode="External"/><Relationship Id="rId12" Type="http://schemas.openxmlformats.org/officeDocument/2006/relationships/hyperlink" Target="http://www.teusaquillo.gov.co/transparencia/informacion-interes/glosario" TargetMode="External"/><Relationship Id="rId17" Type="http://schemas.openxmlformats.org/officeDocument/2006/relationships/hyperlink" Target="http://www.teusaquillo.gov.co/transparencia/organizacion/directorio-agremiaciones-asociaciones-y-otros-grupos-interes" TargetMode="External"/><Relationship Id="rId25" Type="http://schemas.openxmlformats.org/officeDocument/2006/relationships/hyperlink" Target="http://www.teusaquillo.gov.co/transparencia/planeacion/plan-gasto-publico" TargetMode="External"/><Relationship Id="rId33"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38" Type="http://schemas.openxmlformats.org/officeDocument/2006/relationships/hyperlink" Target="http://www.gobiernobogota.gov.co/transparencia/control/entes-control-vigilancia-mecanismos-supervision" TargetMode="External"/><Relationship Id="rId46" Type="http://schemas.openxmlformats.org/officeDocument/2006/relationships/hyperlink" Target="http://www.teusaquillo.gov.co/transparencia/tramites-servicios" TargetMode="External"/><Relationship Id="rId59" Type="http://schemas.openxmlformats.org/officeDocument/2006/relationships/drawing" Target="../drawings/drawing1.xml"/><Relationship Id="rId2" Type="http://schemas.openxmlformats.org/officeDocument/2006/relationships/hyperlink" Target="http://www.teusaquillo.gov.co/transparencia/atencion-ciudadano/sede-principal" TargetMode="External"/><Relationship Id="rId16" Type="http://schemas.openxmlformats.org/officeDocument/2006/relationships/hyperlink" Target="http://www.gobiernobogota.gov.co/content/estructura-organizacional-secretaria-distrital-gobierno" TargetMode="External"/><Relationship Id="rId20" Type="http://schemas.openxmlformats.org/officeDocument/2006/relationships/hyperlink" Target="http://www.teusaquillo.gov.co/transparencia/presupuesto/ejecucion-presupuestal" TargetMode="External"/><Relationship Id="rId29" Type="http://schemas.openxmlformats.org/officeDocument/2006/relationships/hyperlink" Target="http://www.teusaquillo.gov.co/transparencia/planeacion/informes-empalme" TargetMode="External"/><Relationship Id="rId41" Type="http://schemas.openxmlformats.org/officeDocument/2006/relationships/hyperlink" Target="http://www.teusaquillo.gov.co/transparencia/contratacion/informacion_contractual" TargetMode="External"/><Relationship Id="rId54" Type="http://schemas.openxmlformats.org/officeDocument/2006/relationships/hyperlink" Target="http://www.teusaquillo.gov.co/transparencia/instrumentos-gestion-informacion-publica/Informe-pqr-denuncias-solicitudes" TargetMode="External"/><Relationship Id="rId1" Type="http://schemas.openxmlformats.org/officeDocument/2006/relationships/hyperlink" Target="http://www.teusaquillo.gov.co/transparencia" TargetMode="External"/><Relationship Id="rId6" Type="http://schemas.openxmlformats.org/officeDocument/2006/relationships/hyperlink" Target="http://www.teusaquillo.gov.co/mi-localidad/conociendo-mi-localidad/alcalde-local" TargetMode="External"/><Relationship Id="rId11" Type="http://schemas.openxmlformats.org/officeDocument/2006/relationships/hyperlink" Target="http://www.teusaquillo.gov.co/transparencia/informacion-interes/faqs" TargetMode="External"/><Relationship Id="rId24" Type="http://schemas.openxmlformats.org/officeDocument/2006/relationships/hyperlink" Target="http://www.teusaquillo.gov.co/transparencia/planeacion/planes" TargetMode="External"/><Relationship Id="rId32" Type="http://schemas.openxmlformats.org/officeDocument/2006/relationships/hyperlink" Target="http://www.gobiernobogota.gov.co/rendicion-de-cuentas/" TargetMode="External"/><Relationship Id="rId37" Type="http://schemas.openxmlformats.org/officeDocument/2006/relationships/hyperlink" Target="http://www.teusaquillo.gov.co/transparencia/control/planes-mejoramiento/enlace-ente-control" TargetMode="External"/><Relationship Id="rId40" Type="http://schemas.openxmlformats.org/officeDocument/2006/relationships/hyperlink" Target="http://www.gobiernobogota.gov.co/transparencia/control/defensa-judicial/defensa-judicial" TargetMode="External"/><Relationship Id="rId45" Type="http://schemas.openxmlformats.org/officeDocument/2006/relationships/hyperlink" Target="http://www.teusaquillo.gov.co/transparencia/contratacion/plan-anual-adquisiciones/plan-anual-adquisiciones-secop-ii" TargetMode="External"/><Relationship Id="rId53" Type="http://schemas.openxmlformats.org/officeDocument/2006/relationships/hyperlink" Target="http://www.teusaquillo.gov.co/transparencia/instrumentos-gestion-informacion-publica/Informe-pqr-denuncias-solicitudes" TargetMode="External"/><Relationship Id="rId58" Type="http://schemas.openxmlformats.org/officeDocument/2006/relationships/hyperlink" Target="http://www.teusaquillo.gov.co/transparencia/instrumentos-gestion-informacion-publica/Informe-pqr-denuncias-solicitudes" TargetMode="External"/><Relationship Id="rId5" Type="http://schemas.openxmlformats.org/officeDocument/2006/relationships/hyperlink" Target="http://www.teusaquillo.gov.co/transparencia/atencion-ciudadano/sede-principal" TargetMode="External"/><Relationship Id="rId15" Type="http://schemas.openxmlformats.org/officeDocument/2006/relationships/hyperlink" Target="http://www.gobiernobogota.gov.co/content/estructura-organizacional-secretaria-distrital-gobierno" TargetMode="External"/><Relationship Id="rId23" Type="http://schemas.openxmlformats.org/officeDocument/2006/relationships/hyperlink" Target="http://www.teusaquillo.gov.co/transparencia/presupuesto/estados-financieros" TargetMode="External"/><Relationship Id="rId28" Type="http://schemas.openxmlformats.org/officeDocument/2006/relationships/hyperlink" Target="http://www.gobiernobogota.gov.co/transparencia/planeacion/participacion-ciudadana" TargetMode="External"/><Relationship Id="rId36" Type="http://schemas.openxmlformats.org/officeDocument/2006/relationships/hyperlink" Target="http://www.teusaquillo.gov.co/transparencia/control/planes-mejoramiento" TargetMode="External"/><Relationship Id="rId49" Type="http://schemas.openxmlformats.org/officeDocument/2006/relationships/hyperlink" Target="http://www.gobiernobogota.gov.co/transparencia/instrumentos-gestion-informacion-publica/gestion-documental/105-programa-gestion" TargetMode="External"/><Relationship Id="rId57" Type="http://schemas.openxmlformats.org/officeDocument/2006/relationships/hyperlink" Target="http://www.teusaquillo.gov.co/transparencia/instrumentos-gestion-informacion-publica/Informe-pqr-denuncias-solicitudes" TargetMode="External"/><Relationship Id="rId10" Type="http://schemas.openxmlformats.org/officeDocument/2006/relationships/hyperlink" Target="http://www.gobiernobogota.gov.co/transparencia/informacion-interes/publicaciones" TargetMode="External"/><Relationship Id="rId19" Type="http://schemas.openxmlformats.org/officeDocument/2006/relationships/hyperlink" Target="http://www.gobiernobogota.gov.co/sgdapp/?q=normas&amp;field_normo_clasificacion_value=All&amp;field_normo_dependencia_value=20&amp;field_normo_descripcion_value=&amp;field_normo_fecha_value=&amp;title=" TargetMode="External"/><Relationship Id="rId31"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44" Type="http://schemas.openxmlformats.org/officeDocument/2006/relationships/hyperlink" Target="http://www.gobiernobogota.gov.co/transparencia/contratacion/plan-anual-adquisiciones" TargetMode="External"/><Relationship Id="rId52" Type="http://schemas.openxmlformats.org/officeDocument/2006/relationships/hyperlink" Target="http://www.teusaquillo.gov.co/transparencia/instrumentos-gestion-informacion-publica/relacionados-la-informacion/108-costos" TargetMode="External"/><Relationship Id="rId4" Type="http://schemas.openxmlformats.org/officeDocument/2006/relationships/hyperlink" Target="http://www.teusaquillo.gov.co/govi-sdqs/crear" TargetMode="External"/><Relationship Id="rId9" Type="http://schemas.openxmlformats.org/officeDocument/2006/relationships/hyperlink" Target="https://www.datos.gov.co/browse?q=&#205;ndice%20informaci&#243;n%20clasificada%20y%20reservada%20-%20Secretar&#237;a%20Distrital%20de%20Gobierno&amp;sortBy=relevance" TargetMode="External"/><Relationship Id="rId14" Type="http://schemas.openxmlformats.org/officeDocument/2006/relationships/hyperlink" Target="http://www.gobiernobogota.gov.co/content/estructura-organizacional-secretaria-distrital-gobierno" TargetMode="External"/><Relationship Id="rId22" Type="http://schemas.openxmlformats.org/officeDocument/2006/relationships/hyperlink" Target="http://www.teusaquillo.gov.co/transparencia/presupuesto/general" TargetMode="External"/><Relationship Id="rId27" Type="http://schemas.openxmlformats.org/officeDocument/2006/relationships/hyperlink" Target="http://www.teusaquillo.gov.co/transparencia/planeacion/metas-objetivos-indicadores" TargetMode="External"/><Relationship Id="rId30" Type="http://schemas.openxmlformats.org/officeDocument/2006/relationships/hyperlink" Target="http://www.gobiernobogota.gov.co/transparencia/control/informes-gestion-evaluacion-auditoria-sdg" TargetMode="External"/><Relationship Id="rId35" Type="http://schemas.openxmlformats.org/officeDocument/2006/relationships/hyperlink" Target="http://www.gobiernobogota.gov.co/transparencia/control/planes-mejoramiento" TargetMode="External"/><Relationship Id="rId43" Type="http://schemas.openxmlformats.org/officeDocument/2006/relationships/hyperlink" Target="http://www.gobiernobogota.gov.co/content/ejecucion-contractual-alcaldias-locales" TargetMode="External"/><Relationship Id="rId48" Type="http://schemas.openxmlformats.org/officeDocument/2006/relationships/hyperlink" Target="http://www.teusaquillo.gov.co/transparencia/instrumentos-gestion-informacion-publica/relacionados-la-informacion/104-esquema-0" TargetMode="External"/><Relationship Id="rId56" Type="http://schemas.openxmlformats.org/officeDocument/2006/relationships/hyperlink" Target="http://www.teusaquillo.gov.co/transparencia/instrumentos-gestion-informacion-publica/Informe-pqr-denuncias-solicitudes" TargetMode="External"/><Relationship Id="rId8" Type="http://schemas.openxmlformats.org/officeDocument/2006/relationships/hyperlink" Target="http://www.gobiernobogota.gov.co/content/datos-abiertos-la-secretaria-distrital-gobierno" TargetMode="External"/><Relationship Id="rId51" Type="http://schemas.openxmlformats.org/officeDocument/2006/relationships/hyperlink" Target="http://www.teusaquillo.gov.co/transparencia/instrumentos-gestion-informacion-publica/relacionados-informacion" TargetMode="External"/><Relationship Id="rId3" Type="http://schemas.openxmlformats.org/officeDocument/2006/relationships/hyperlink" Target="http://www.teusaquillo.gov.co/transparencia/atencion-ciudadano/sede-principal"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80"/>
  <sheetViews>
    <sheetView showGridLines="0" topLeftCell="A148" zoomScale="85" zoomScaleNormal="85" workbookViewId="0">
      <pane xSplit="7" topLeftCell="H1" activePane="topRight" state="frozen"/>
      <selection activeCell="A170" sqref="A170"/>
      <selection pane="topRight" activeCell="D123" sqref="D123"/>
    </sheetView>
  </sheetViews>
  <sheetFormatPr baseColWidth="10" defaultColWidth="9.140625" defaultRowHeight="15" x14ac:dyDescent="0.25"/>
  <cols>
    <col min="1" max="1" width="13.7109375" style="1" customWidth="1"/>
    <col min="2" max="2" width="18.85546875" style="2" customWidth="1"/>
    <col min="3" max="3" width="6.5703125" style="3" customWidth="1"/>
    <col min="4" max="4" width="41.85546875" style="4" customWidth="1"/>
    <col min="5" max="5" width="35.42578125" style="5" hidden="1" customWidth="1"/>
    <col min="6" max="6" width="22" style="6" hidden="1" customWidth="1"/>
    <col min="7" max="7" width="37.7109375" style="7" customWidth="1"/>
    <col min="8" max="8" width="17.28515625" style="3" customWidth="1"/>
    <col min="9" max="9" width="14.28515625" style="3" hidden="1" customWidth="1"/>
    <col min="10" max="10" width="26.85546875" style="8" customWidth="1"/>
    <col min="11" max="11" width="18.7109375" style="1" customWidth="1"/>
    <col min="12" max="12" width="5.7109375" style="1" hidden="1" customWidth="1"/>
    <col min="13" max="13" width="68.5703125" style="9" customWidth="1"/>
    <col min="14" max="14" width="40" customWidth="1"/>
    <col min="15" max="64" width="11.42578125" customWidth="1"/>
  </cols>
  <sheetData>
    <row r="1" spans="1:13" ht="27.75" customHeight="1" x14ac:dyDescent="0.25">
      <c r="A1" s="210" t="s">
        <v>0</v>
      </c>
      <c r="B1" s="210"/>
      <c r="C1" s="210"/>
      <c r="D1" s="210"/>
      <c r="E1" s="210"/>
      <c r="F1" s="210"/>
      <c r="G1" s="210"/>
      <c r="H1" s="210"/>
      <c r="I1" s="210"/>
      <c r="J1" s="210"/>
      <c r="K1" s="210"/>
      <c r="L1" s="210"/>
      <c r="M1" s="210"/>
    </row>
    <row r="2" spans="1:13" ht="30" x14ac:dyDescent="0.25">
      <c r="A2" s="210" t="s">
        <v>1</v>
      </c>
      <c r="B2" s="210"/>
      <c r="C2" s="210"/>
      <c r="D2" s="210"/>
      <c r="E2" s="210"/>
      <c r="F2" s="210"/>
      <c r="G2" s="210"/>
      <c r="H2" s="210"/>
      <c r="I2" s="210"/>
      <c r="J2" s="210"/>
      <c r="K2" s="210"/>
      <c r="L2" s="210"/>
      <c r="M2" s="210"/>
    </row>
    <row r="3" spans="1:13" ht="21" x14ac:dyDescent="0.25">
      <c r="A3" s="211" t="s">
        <v>2</v>
      </c>
      <c r="B3" s="211"/>
      <c r="C3" s="211"/>
      <c r="D3" s="211"/>
      <c r="E3" s="211"/>
      <c r="F3" s="211"/>
      <c r="G3" s="211"/>
      <c r="H3" s="211"/>
      <c r="I3" s="211"/>
      <c r="J3" s="211"/>
      <c r="K3" s="211"/>
      <c r="L3" s="211"/>
      <c r="M3" s="211"/>
    </row>
    <row r="4" spans="1:13" ht="26.25" x14ac:dyDescent="0.25">
      <c r="A4" s="212" t="s">
        <v>463</v>
      </c>
      <c r="B4" s="212"/>
      <c r="C4" s="212"/>
      <c r="D4" s="212"/>
      <c r="E4" s="212"/>
      <c r="F4" s="212"/>
      <c r="G4" s="212"/>
      <c r="H4" s="212"/>
      <c r="I4" s="212"/>
      <c r="J4" s="212"/>
      <c r="K4" s="212"/>
      <c r="L4" s="212"/>
      <c r="M4" s="212"/>
    </row>
    <row r="5" spans="1:13" ht="30" customHeight="1" x14ac:dyDescent="0.25">
      <c r="A5" s="213" t="s">
        <v>3</v>
      </c>
      <c r="B5" s="213"/>
      <c r="C5" s="213"/>
      <c r="D5" s="213"/>
      <c r="E5" s="213"/>
      <c r="F5" s="10" t="s">
        <v>4</v>
      </c>
      <c r="G5" s="213" t="s">
        <v>5</v>
      </c>
      <c r="H5" s="213" t="s">
        <v>6</v>
      </c>
      <c r="I5" s="214" t="s">
        <v>7</v>
      </c>
      <c r="J5" s="213" t="s">
        <v>8</v>
      </c>
      <c r="K5" s="11" t="s">
        <v>9</v>
      </c>
      <c r="L5" s="12"/>
      <c r="M5" s="10" t="s">
        <v>10</v>
      </c>
    </row>
    <row r="6" spans="1:13" ht="84" customHeight="1" x14ac:dyDescent="0.25">
      <c r="A6" s="11" t="s">
        <v>11</v>
      </c>
      <c r="B6" s="13"/>
      <c r="C6" s="213" t="s">
        <v>12</v>
      </c>
      <c r="D6" s="213"/>
      <c r="E6" s="10" t="s">
        <v>13</v>
      </c>
      <c r="F6" s="10"/>
      <c r="G6" s="213"/>
      <c r="H6" s="213"/>
      <c r="I6" s="214"/>
      <c r="J6" s="213"/>
      <c r="K6" s="213" t="s">
        <v>14</v>
      </c>
      <c r="L6" s="213"/>
      <c r="M6" s="10" t="s">
        <v>15</v>
      </c>
    </row>
    <row r="7" spans="1:13" ht="16.5" customHeight="1" x14ac:dyDescent="0.25">
      <c r="A7" s="14"/>
      <c r="B7" s="15"/>
      <c r="C7" s="16"/>
      <c r="D7" s="16"/>
      <c r="E7" s="17"/>
      <c r="F7" s="18"/>
      <c r="G7" s="18"/>
      <c r="H7" s="19"/>
      <c r="I7" s="19"/>
      <c r="J7" s="19"/>
      <c r="K7" s="14"/>
      <c r="L7" s="20"/>
      <c r="M7" s="21"/>
    </row>
    <row r="8" spans="1:13" ht="80.25" customHeight="1" x14ac:dyDescent="0.25">
      <c r="A8" s="170" t="s">
        <v>16</v>
      </c>
      <c r="B8" s="170"/>
      <c r="C8" s="170"/>
      <c r="D8" s="170"/>
      <c r="E8" s="170"/>
      <c r="F8" s="23" t="s">
        <v>17</v>
      </c>
      <c r="G8" s="24" t="s">
        <v>18</v>
      </c>
      <c r="H8" s="25" t="s">
        <v>19</v>
      </c>
      <c r="I8" s="166" t="s">
        <v>20</v>
      </c>
      <c r="J8" s="26"/>
      <c r="K8" s="26" t="s">
        <v>21</v>
      </c>
      <c r="L8" s="27">
        <f t="shared" ref="L8:L25" si="0">IF(K8="Si",1,IF(K8="No",0,"error"))</f>
        <v>1</v>
      </c>
      <c r="M8" s="28" t="s">
        <v>22</v>
      </c>
    </row>
    <row r="9" spans="1:13" ht="45" customHeight="1" x14ac:dyDescent="0.25">
      <c r="A9" s="175" t="s">
        <v>23</v>
      </c>
      <c r="B9" s="170" t="s">
        <v>24</v>
      </c>
      <c r="C9" s="29" t="s">
        <v>25</v>
      </c>
      <c r="D9" s="30" t="s">
        <v>26</v>
      </c>
      <c r="E9" s="31" t="s">
        <v>27</v>
      </c>
      <c r="F9" s="208" t="s">
        <v>28</v>
      </c>
      <c r="G9" s="209" t="s">
        <v>29</v>
      </c>
      <c r="H9" s="166" t="s">
        <v>20</v>
      </c>
      <c r="I9" s="166"/>
      <c r="J9" s="26"/>
      <c r="K9" s="26" t="s">
        <v>21</v>
      </c>
      <c r="L9" s="27">
        <f t="shared" si="0"/>
        <v>1</v>
      </c>
      <c r="M9" s="34" t="s">
        <v>22</v>
      </c>
    </row>
    <row r="10" spans="1:13" ht="60.75" customHeight="1" x14ac:dyDescent="0.25">
      <c r="A10" s="175"/>
      <c r="B10" s="170"/>
      <c r="C10" s="29" t="s">
        <v>30</v>
      </c>
      <c r="D10" s="30" t="s">
        <v>31</v>
      </c>
      <c r="E10" s="31" t="s">
        <v>32</v>
      </c>
      <c r="F10" s="208"/>
      <c r="G10" s="209"/>
      <c r="H10" s="166"/>
      <c r="I10" s="166"/>
      <c r="J10" s="26"/>
      <c r="K10" s="26" t="s">
        <v>21</v>
      </c>
      <c r="L10" s="27">
        <f t="shared" si="0"/>
        <v>1</v>
      </c>
      <c r="M10" s="34" t="s">
        <v>22</v>
      </c>
    </row>
    <row r="11" spans="1:13" ht="48.75" customHeight="1" x14ac:dyDescent="0.25">
      <c r="A11" s="175"/>
      <c r="B11" s="170"/>
      <c r="C11" s="29" t="s">
        <v>33</v>
      </c>
      <c r="D11" s="30" t="s">
        <v>34</v>
      </c>
      <c r="E11" s="31"/>
      <c r="F11" s="208"/>
      <c r="G11" s="209"/>
      <c r="H11" s="166"/>
      <c r="I11" s="166"/>
      <c r="J11" s="26"/>
      <c r="K11" s="26" t="s">
        <v>35</v>
      </c>
      <c r="L11" s="27">
        <f t="shared" si="0"/>
        <v>1</v>
      </c>
      <c r="M11" s="34" t="s">
        <v>22</v>
      </c>
    </row>
    <row r="12" spans="1:13" ht="54.75" customHeight="1" x14ac:dyDescent="0.25">
      <c r="A12" s="175"/>
      <c r="B12" s="170"/>
      <c r="C12" s="29" t="s">
        <v>36</v>
      </c>
      <c r="D12" s="30" t="s">
        <v>37</v>
      </c>
      <c r="E12" s="31" t="s">
        <v>38</v>
      </c>
      <c r="F12" s="208"/>
      <c r="G12" s="33" t="s">
        <v>29</v>
      </c>
      <c r="H12" s="166"/>
      <c r="I12" s="166"/>
      <c r="J12" s="26"/>
      <c r="K12" s="26" t="s">
        <v>35</v>
      </c>
      <c r="L12" s="27">
        <f t="shared" si="0"/>
        <v>1</v>
      </c>
      <c r="M12" s="35" t="s">
        <v>39</v>
      </c>
    </row>
    <row r="13" spans="1:13" ht="81" customHeight="1" x14ac:dyDescent="0.25">
      <c r="A13" s="175"/>
      <c r="B13" s="170"/>
      <c r="C13" s="29" t="s">
        <v>40</v>
      </c>
      <c r="D13" s="30" t="s">
        <v>41</v>
      </c>
      <c r="E13" s="31" t="s">
        <v>42</v>
      </c>
      <c r="F13" s="170" t="s">
        <v>28</v>
      </c>
      <c r="G13" s="33" t="s">
        <v>43</v>
      </c>
      <c r="H13" s="166"/>
      <c r="I13" s="166" t="s">
        <v>20</v>
      </c>
      <c r="J13" s="26"/>
      <c r="K13" s="26" t="s">
        <v>35</v>
      </c>
      <c r="L13" s="27">
        <f t="shared" si="0"/>
        <v>1</v>
      </c>
      <c r="M13" s="35" t="s">
        <v>22</v>
      </c>
    </row>
    <row r="14" spans="1:13" ht="66.75" customHeight="1" x14ac:dyDescent="0.25">
      <c r="A14" s="175"/>
      <c r="B14" s="174" t="s">
        <v>44</v>
      </c>
      <c r="C14" s="29" t="s">
        <v>45</v>
      </c>
      <c r="D14" s="30" t="s">
        <v>46</v>
      </c>
      <c r="E14" s="31" t="s">
        <v>47</v>
      </c>
      <c r="F14" s="170"/>
      <c r="G14" s="36" t="s">
        <v>29</v>
      </c>
      <c r="H14" s="166"/>
      <c r="I14" s="166"/>
      <c r="J14" s="26"/>
      <c r="K14" s="26" t="s">
        <v>35</v>
      </c>
      <c r="L14" s="27">
        <f t="shared" si="0"/>
        <v>1</v>
      </c>
      <c r="M14" s="35" t="s">
        <v>22</v>
      </c>
    </row>
    <row r="15" spans="1:13" ht="66.75" customHeight="1" x14ac:dyDescent="0.25">
      <c r="A15" s="175"/>
      <c r="B15" s="174"/>
      <c r="C15" s="29" t="s">
        <v>45</v>
      </c>
      <c r="D15" s="30" t="s">
        <v>48</v>
      </c>
      <c r="E15" s="174" t="s">
        <v>49</v>
      </c>
      <c r="F15" s="170"/>
      <c r="G15" s="165" t="s">
        <v>50</v>
      </c>
      <c r="H15" s="38" t="s">
        <v>19</v>
      </c>
      <c r="I15" s="166"/>
      <c r="J15" s="38"/>
      <c r="K15" s="26" t="s">
        <v>35</v>
      </c>
      <c r="L15" s="27">
        <f t="shared" si="0"/>
        <v>1</v>
      </c>
      <c r="M15" s="169" t="s">
        <v>22</v>
      </c>
    </row>
    <row r="16" spans="1:13" ht="66.75" customHeight="1" x14ac:dyDescent="0.25">
      <c r="A16" s="175"/>
      <c r="B16" s="174"/>
      <c r="C16" s="29" t="s">
        <v>45</v>
      </c>
      <c r="D16" s="30" t="s">
        <v>51</v>
      </c>
      <c r="E16" s="174"/>
      <c r="F16" s="170"/>
      <c r="G16" s="165"/>
      <c r="H16" s="38" t="s">
        <v>19</v>
      </c>
      <c r="I16" s="166"/>
      <c r="J16" s="38"/>
      <c r="K16" s="26" t="s">
        <v>35</v>
      </c>
      <c r="L16" s="40">
        <f t="shared" si="0"/>
        <v>1</v>
      </c>
      <c r="M16" s="169"/>
    </row>
    <row r="17" spans="1:13" ht="92.25" customHeight="1" x14ac:dyDescent="0.25">
      <c r="A17" s="175"/>
      <c r="B17" s="174"/>
      <c r="C17" s="29" t="s">
        <v>45</v>
      </c>
      <c r="D17" s="30" t="s">
        <v>52</v>
      </c>
      <c r="E17" s="31" t="s">
        <v>53</v>
      </c>
      <c r="F17" s="170" t="s">
        <v>54</v>
      </c>
      <c r="G17" s="165"/>
      <c r="H17" s="38" t="s">
        <v>19</v>
      </c>
      <c r="I17" s="166" t="s">
        <v>55</v>
      </c>
      <c r="J17" s="38"/>
      <c r="K17" s="26" t="s">
        <v>35</v>
      </c>
      <c r="L17" s="41">
        <f t="shared" si="0"/>
        <v>1</v>
      </c>
      <c r="M17" s="169"/>
    </row>
    <row r="18" spans="1:13" ht="70.5" customHeight="1" x14ac:dyDescent="0.25">
      <c r="A18" s="175"/>
      <c r="B18" s="181" t="s">
        <v>56</v>
      </c>
      <c r="C18" s="43" t="s">
        <v>45</v>
      </c>
      <c r="D18" s="44" t="s">
        <v>57</v>
      </c>
      <c r="E18" s="42"/>
      <c r="F18" s="170"/>
      <c r="G18" s="194" t="s">
        <v>58</v>
      </c>
      <c r="H18" s="176" t="s">
        <v>59</v>
      </c>
      <c r="I18" s="166"/>
      <c r="J18" s="47" t="s">
        <v>35</v>
      </c>
      <c r="K18" s="46" t="s">
        <v>35</v>
      </c>
      <c r="L18" s="46">
        <f t="shared" si="0"/>
        <v>1</v>
      </c>
      <c r="M18" s="192" t="s">
        <v>60</v>
      </c>
    </row>
    <row r="19" spans="1:13" ht="72" customHeight="1" x14ac:dyDescent="0.25">
      <c r="A19" s="175"/>
      <c r="B19" s="181"/>
      <c r="C19" s="43" t="s">
        <v>45</v>
      </c>
      <c r="D19" s="44" t="s">
        <v>61</v>
      </c>
      <c r="E19" s="44"/>
      <c r="F19" s="170"/>
      <c r="G19" s="194"/>
      <c r="H19" s="176"/>
      <c r="I19" s="166"/>
      <c r="J19" s="46" t="s">
        <v>35</v>
      </c>
      <c r="K19" s="46" t="s">
        <v>35</v>
      </c>
      <c r="L19" s="46">
        <f t="shared" si="0"/>
        <v>1</v>
      </c>
      <c r="M19" s="192"/>
    </row>
    <row r="20" spans="1:13" ht="60.75" customHeight="1" x14ac:dyDescent="0.25">
      <c r="A20" s="175"/>
      <c r="B20" s="181"/>
      <c r="C20" s="43" t="s">
        <v>45</v>
      </c>
      <c r="D20" s="44" t="s">
        <v>62</v>
      </c>
      <c r="E20" s="44"/>
      <c r="F20" s="170"/>
      <c r="G20" s="194"/>
      <c r="H20" s="176"/>
      <c r="I20" s="166"/>
      <c r="J20" s="46" t="s">
        <v>35</v>
      </c>
      <c r="K20" s="46" t="s">
        <v>35</v>
      </c>
      <c r="L20" s="46">
        <f t="shared" si="0"/>
        <v>1</v>
      </c>
      <c r="M20" s="192"/>
    </row>
    <row r="21" spans="1:13" ht="162" customHeight="1" x14ac:dyDescent="0.25">
      <c r="A21" s="175"/>
      <c r="B21" s="181"/>
      <c r="C21" s="43" t="s">
        <v>45</v>
      </c>
      <c r="D21" s="44" t="s">
        <v>63</v>
      </c>
      <c r="E21" s="44"/>
      <c r="F21" s="49" t="s">
        <v>64</v>
      </c>
      <c r="G21" s="194"/>
      <c r="H21" s="176"/>
      <c r="I21" s="49" t="s">
        <v>65</v>
      </c>
      <c r="J21" s="46" t="s">
        <v>35</v>
      </c>
      <c r="K21" s="46" t="s">
        <v>35</v>
      </c>
      <c r="L21" s="50">
        <f t="shared" si="0"/>
        <v>1</v>
      </c>
      <c r="M21" s="192"/>
    </row>
    <row r="22" spans="1:13" ht="131.25" customHeight="1" x14ac:dyDescent="0.25">
      <c r="A22" s="175"/>
      <c r="B22" s="51" t="s">
        <v>66</v>
      </c>
      <c r="C22" s="52" t="s">
        <v>45</v>
      </c>
      <c r="D22" s="51" t="s">
        <v>67</v>
      </c>
      <c r="E22" s="51" t="s">
        <v>68</v>
      </c>
      <c r="F22" s="170" t="s">
        <v>69</v>
      </c>
      <c r="G22" s="53" t="s">
        <v>70</v>
      </c>
      <c r="H22" s="46" t="s">
        <v>71</v>
      </c>
      <c r="I22" s="46" t="s">
        <v>72</v>
      </c>
      <c r="J22" s="46" t="s">
        <v>35</v>
      </c>
      <c r="K22" s="46" t="s">
        <v>35</v>
      </c>
      <c r="L22" s="142">
        <f t="shared" si="0"/>
        <v>1</v>
      </c>
      <c r="M22" s="48"/>
    </row>
    <row r="23" spans="1:13" ht="89.25" customHeight="1" x14ac:dyDescent="0.25">
      <c r="A23" s="175" t="s">
        <v>73</v>
      </c>
      <c r="B23" s="174" t="s">
        <v>74</v>
      </c>
      <c r="C23" s="43" t="s">
        <v>45</v>
      </c>
      <c r="D23" s="44" t="s">
        <v>75</v>
      </c>
      <c r="E23" s="174" t="s">
        <v>76</v>
      </c>
      <c r="F23" s="170"/>
      <c r="G23" s="54" t="s">
        <v>77</v>
      </c>
      <c r="H23" s="46" t="s">
        <v>71</v>
      </c>
      <c r="I23" s="46" t="s">
        <v>72</v>
      </c>
      <c r="J23" s="46" t="s">
        <v>35</v>
      </c>
      <c r="K23" s="46" t="s">
        <v>78</v>
      </c>
      <c r="L23" s="142">
        <f t="shared" si="0"/>
        <v>0</v>
      </c>
      <c r="M23" s="48" t="s">
        <v>79</v>
      </c>
    </row>
    <row r="24" spans="1:13" ht="267" customHeight="1" x14ac:dyDescent="0.25">
      <c r="A24" s="175"/>
      <c r="B24" s="174"/>
      <c r="C24" s="43" t="s">
        <v>45</v>
      </c>
      <c r="D24" s="43" t="s">
        <v>80</v>
      </c>
      <c r="E24" s="174"/>
      <c r="F24" s="55"/>
      <c r="G24" s="53" t="s">
        <v>81</v>
      </c>
      <c r="H24" s="46" t="s">
        <v>82</v>
      </c>
      <c r="I24" s="46" t="s">
        <v>83</v>
      </c>
      <c r="J24" s="46" t="s">
        <v>35</v>
      </c>
      <c r="K24" s="46" t="s">
        <v>78</v>
      </c>
      <c r="L24" s="142">
        <f t="shared" si="0"/>
        <v>0</v>
      </c>
      <c r="M24" s="48" t="s">
        <v>79</v>
      </c>
    </row>
    <row r="25" spans="1:13" ht="110.25" customHeight="1" x14ac:dyDescent="0.25">
      <c r="A25" s="175"/>
      <c r="B25" s="31" t="s">
        <v>84</v>
      </c>
      <c r="C25" s="29" t="s">
        <v>45</v>
      </c>
      <c r="D25" s="30" t="s">
        <v>85</v>
      </c>
      <c r="E25" s="31" t="s">
        <v>86</v>
      </c>
      <c r="F25" s="30"/>
      <c r="G25" s="36" t="s">
        <v>87</v>
      </c>
      <c r="H25" s="26" t="s">
        <v>88</v>
      </c>
      <c r="I25" s="26" t="s">
        <v>83</v>
      </c>
      <c r="J25" s="26"/>
      <c r="K25" s="26" t="s">
        <v>35</v>
      </c>
      <c r="L25" s="164">
        <f t="shared" si="0"/>
        <v>1</v>
      </c>
      <c r="M25" s="39" t="s">
        <v>89</v>
      </c>
    </row>
    <row r="26" spans="1:13" ht="180" customHeight="1" x14ac:dyDescent="0.25">
      <c r="A26" s="175"/>
      <c r="B26" s="31" t="s">
        <v>90</v>
      </c>
      <c r="C26" s="29" t="s">
        <v>45</v>
      </c>
      <c r="D26" s="30" t="s">
        <v>91</v>
      </c>
      <c r="E26" s="31"/>
      <c r="F26" s="22"/>
      <c r="G26" s="33" t="s">
        <v>92</v>
      </c>
      <c r="H26" s="26" t="s">
        <v>19</v>
      </c>
      <c r="I26" s="26" t="s">
        <v>72</v>
      </c>
      <c r="J26" s="26"/>
      <c r="K26" s="26" t="s">
        <v>35</v>
      </c>
      <c r="L26" s="40">
        <f>IF(K26="Si",1,IF(K26="No",0,"error"))</f>
        <v>1</v>
      </c>
      <c r="M26" s="28" t="s">
        <v>93</v>
      </c>
    </row>
    <row r="27" spans="1:13" ht="90" x14ac:dyDescent="0.25">
      <c r="A27" s="175"/>
      <c r="B27" s="31" t="s">
        <v>94</v>
      </c>
      <c r="C27" s="29" t="s">
        <v>45</v>
      </c>
      <c r="D27" s="30" t="s">
        <v>95</v>
      </c>
      <c r="E27" s="31" t="s">
        <v>96</v>
      </c>
      <c r="F27" s="30"/>
      <c r="G27" s="37" t="s">
        <v>97</v>
      </c>
      <c r="H27" s="26" t="s">
        <v>20</v>
      </c>
      <c r="I27" s="26" t="s">
        <v>72</v>
      </c>
      <c r="J27" s="26"/>
      <c r="K27" s="26" t="s">
        <v>35</v>
      </c>
      <c r="L27" s="40">
        <f>IF(K27="Si",1,IF(K27="No",0,"error"))</f>
        <v>1</v>
      </c>
      <c r="M27" s="28" t="s">
        <v>22</v>
      </c>
    </row>
    <row r="28" spans="1:13" ht="79.5" customHeight="1" x14ac:dyDescent="0.25">
      <c r="A28" s="175"/>
      <c r="B28" s="31" t="s">
        <v>98</v>
      </c>
      <c r="C28" s="29" t="s">
        <v>45</v>
      </c>
      <c r="D28" s="30" t="s">
        <v>99</v>
      </c>
      <c r="E28" s="31"/>
      <c r="F28" s="30"/>
      <c r="G28" s="33" t="s">
        <v>100</v>
      </c>
      <c r="H28" s="26" t="s">
        <v>101</v>
      </c>
      <c r="I28" s="26" t="s">
        <v>83</v>
      </c>
      <c r="J28" s="26"/>
      <c r="K28" s="26" t="s">
        <v>35</v>
      </c>
      <c r="L28" s="40">
        <f>IF(K28="Si",1,IF(K28="No",0,"error"))</f>
        <v>1</v>
      </c>
      <c r="M28" s="39" t="s">
        <v>22</v>
      </c>
    </row>
    <row r="29" spans="1:13" ht="177" customHeight="1" x14ac:dyDescent="0.25">
      <c r="A29" s="175"/>
      <c r="B29" s="31" t="s">
        <v>102</v>
      </c>
      <c r="C29" s="29" t="s">
        <v>45</v>
      </c>
      <c r="D29" s="30" t="s">
        <v>103</v>
      </c>
      <c r="E29" s="31"/>
      <c r="F29" s="30"/>
      <c r="G29" s="33" t="s">
        <v>104</v>
      </c>
      <c r="H29" s="26" t="s">
        <v>105</v>
      </c>
      <c r="I29" s="26" t="s">
        <v>83</v>
      </c>
      <c r="J29" s="26"/>
      <c r="K29" s="26" t="s">
        <v>35</v>
      </c>
      <c r="L29" s="40" t="b">
        <f>L30=IF(K29="Si",1,IF(K29="No",0,"error"))</f>
        <v>1</v>
      </c>
      <c r="M29" s="39" t="s">
        <v>93</v>
      </c>
    </row>
    <row r="30" spans="1:13" ht="60" x14ac:dyDescent="0.25">
      <c r="A30" s="175"/>
      <c r="B30" s="31" t="s">
        <v>106</v>
      </c>
      <c r="C30" s="29" t="s">
        <v>45</v>
      </c>
      <c r="D30" s="30" t="s">
        <v>107</v>
      </c>
      <c r="E30" s="56"/>
      <c r="F30" s="32" t="s">
        <v>108</v>
      </c>
      <c r="G30" s="36" t="s">
        <v>109</v>
      </c>
      <c r="H30" s="26" t="s">
        <v>105</v>
      </c>
      <c r="I30" s="26" t="s">
        <v>83</v>
      </c>
      <c r="J30" s="26"/>
      <c r="K30" s="26" t="s">
        <v>21</v>
      </c>
      <c r="L30" s="40">
        <v>1</v>
      </c>
      <c r="M30" s="39" t="s">
        <v>93</v>
      </c>
    </row>
    <row r="31" spans="1:13" ht="120" x14ac:dyDescent="0.25">
      <c r="A31" s="175"/>
      <c r="B31" s="31" t="s">
        <v>110</v>
      </c>
      <c r="C31" s="29" t="s">
        <v>45</v>
      </c>
      <c r="D31" s="30" t="s">
        <v>111</v>
      </c>
      <c r="E31" s="31"/>
      <c r="F31" s="22" t="s">
        <v>112</v>
      </c>
      <c r="G31" s="33" t="s">
        <v>113</v>
      </c>
      <c r="H31" s="26" t="s">
        <v>114</v>
      </c>
      <c r="I31" s="26" t="s">
        <v>83</v>
      </c>
      <c r="J31" s="26"/>
      <c r="K31" s="26" t="s">
        <v>35</v>
      </c>
      <c r="L31" s="40">
        <f t="shared" ref="L31:L38" si="1">IF(K31="Si",1,IF(K31="No",0,"error"))</f>
        <v>1</v>
      </c>
      <c r="M31" s="39" t="s">
        <v>115</v>
      </c>
    </row>
    <row r="32" spans="1:13" ht="169.5" customHeight="1" x14ac:dyDescent="0.25">
      <c r="A32" s="175"/>
      <c r="B32" s="31" t="s">
        <v>116</v>
      </c>
      <c r="C32" s="29" t="s">
        <v>45</v>
      </c>
      <c r="D32" s="30" t="s">
        <v>117</v>
      </c>
      <c r="E32" s="31" t="s">
        <v>118</v>
      </c>
      <c r="F32" s="22"/>
      <c r="G32" s="33" t="s">
        <v>119</v>
      </c>
      <c r="H32" s="26" t="s">
        <v>120</v>
      </c>
      <c r="I32" s="26" t="s">
        <v>120</v>
      </c>
      <c r="J32" s="26"/>
      <c r="K32" s="26" t="s">
        <v>35</v>
      </c>
      <c r="L32" s="40">
        <f t="shared" si="1"/>
        <v>1</v>
      </c>
      <c r="M32" s="39" t="s">
        <v>22</v>
      </c>
    </row>
    <row r="33" spans="1:13" ht="120" customHeight="1" x14ac:dyDescent="0.25">
      <c r="A33" s="175" t="s">
        <v>121</v>
      </c>
      <c r="B33" s="31" t="s">
        <v>122</v>
      </c>
      <c r="C33" s="29" t="s">
        <v>45</v>
      </c>
      <c r="D33" s="30" t="s">
        <v>123</v>
      </c>
      <c r="E33" s="31"/>
      <c r="F33" s="22" t="s">
        <v>28</v>
      </c>
      <c r="G33" s="33" t="s">
        <v>124</v>
      </c>
      <c r="H33" s="26" t="s">
        <v>125</v>
      </c>
      <c r="I33" s="26" t="s">
        <v>72</v>
      </c>
      <c r="J33" s="26"/>
      <c r="K33" s="26" t="s">
        <v>35</v>
      </c>
      <c r="L33" s="40">
        <f t="shared" si="1"/>
        <v>1</v>
      </c>
      <c r="M33" s="39" t="s">
        <v>126</v>
      </c>
    </row>
    <row r="34" spans="1:13" ht="99" customHeight="1" x14ac:dyDescent="0.25">
      <c r="A34" s="175"/>
      <c r="B34" s="31" t="s">
        <v>127</v>
      </c>
      <c r="C34" s="29" t="s">
        <v>45</v>
      </c>
      <c r="D34" s="30" t="s">
        <v>128</v>
      </c>
      <c r="E34" s="31"/>
      <c r="F34" s="22" t="s">
        <v>129</v>
      </c>
      <c r="G34" s="33" t="s">
        <v>130</v>
      </c>
      <c r="H34" s="26" t="s">
        <v>120</v>
      </c>
      <c r="I34" s="26" t="s">
        <v>120</v>
      </c>
      <c r="J34" s="26"/>
      <c r="K34" s="26" t="s">
        <v>35</v>
      </c>
      <c r="L34" s="40">
        <f>IF(K34="Si",1,IF(K34="No",0,"error"))</f>
        <v>1</v>
      </c>
      <c r="M34" s="39" t="s">
        <v>22</v>
      </c>
    </row>
    <row r="35" spans="1:13" ht="114" customHeight="1" x14ac:dyDescent="0.25">
      <c r="A35" s="175"/>
      <c r="B35" s="42" t="s">
        <v>131</v>
      </c>
      <c r="C35" s="43" t="s">
        <v>45</v>
      </c>
      <c r="D35" s="44" t="s">
        <v>132</v>
      </c>
      <c r="E35" s="42"/>
      <c r="F35" s="44" t="s">
        <v>28</v>
      </c>
      <c r="G35" s="53" t="s">
        <v>133</v>
      </c>
      <c r="H35" s="57" t="s">
        <v>134</v>
      </c>
      <c r="I35" s="44" t="s">
        <v>135</v>
      </c>
      <c r="J35" s="58" t="s">
        <v>35</v>
      </c>
      <c r="K35" s="46" t="s">
        <v>35</v>
      </c>
      <c r="L35" s="50">
        <f t="shared" si="1"/>
        <v>1</v>
      </c>
      <c r="M35" s="59" t="s">
        <v>60</v>
      </c>
    </row>
    <row r="36" spans="1:13" ht="57" customHeight="1" x14ac:dyDescent="0.25">
      <c r="A36" s="175"/>
      <c r="B36" s="176" t="s">
        <v>136</v>
      </c>
      <c r="C36" s="43" t="s">
        <v>45</v>
      </c>
      <c r="D36" s="44" t="s">
        <v>137</v>
      </c>
      <c r="E36" s="60" t="s">
        <v>138</v>
      </c>
      <c r="F36" s="61"/>
      <c r="G36" s="53" t="s">
        <v>139</v>
      </c>
      <c r="H36" s="176" t="s">
        <v>140</v>
      </c>
      <c r="I36" s="62"/>
      <c r="J36" s="58" t="s">
        <v>35</v>
      </c>
      <c r="K36" s="47" t="s">
        <v>21</v>
      </c>
      <c r="L36" s="50">
        <f t="shared" si="1"/>
        <v>1</v>
      </c>
      <c r="M36" s="205" t="s">
        <v>60</v>
      </c>
    </row>
    <row r="37" spans="1:13" ht="63" customHeight="1" x14ac:dyDescent="0.25">
      <c r="A37" s="175"/>
      <c r="B37" s="176"/>
      <c r="C37" s="43" t="s">
        <v>45</v>
      </c>
      <c r="D37" s="44" t="s">
        <v>141</v>
      </c>
      <c r="E37" s="60"/>
      <c r="F37" s="64"/>
      <c r="G37" s="53" t="s">
        <v>139</v>
      </c>
      <c r="H37" s="176"/>
      <c r="I37" s="65"/>
      <c r="J37" s="58" t="s">
        <v>35</v>
      </c>
      <c r="K37" s="46" t="s">
        <v>35</v>
      </c>
      <c r="L37" s="50">
        <f t="shared" si="1"/>
        <v>1</v>
      </c>
      <c r="M37" s="205"/>
    </row>
    <row r="38" spans="1:13" ht="60" customHeight="1" x14ac:dyDescent="0.25">
      <c r="A38" s="175"/>
      <c r="B38" s="176"/>
      <c r="C38" s="43" t="s">
        <v>45</v>
      </c>
      <c r="D38" s="44" t="s">
        <v>142</v>
      </c>
      <c r="E38" s="64"/>
      <c r="F38" s="66" t="s">
        <v>143</v>
      </c>
      <c r="G38" s="54" t="s">
        <v>139</v>
      </c>
      <c r="H38" s="176"/>
      <c r="I38" s="66" t="s">
        <v>72</v>
      </c>
      <c r="J38" s="58" t="s">
        <v>35</v>
      </c>
      <c r="K38" s="46" t="s">
        <v>35</v>
      </c>
      <c r="L38" s="46">
        <f t="shared" si="1"/>
        <v>1</v>
      </c>
      <c r="M38" s="205"/>
    </row>
    <row r="39" spans="1:13" ht="59.25" customHeight="1" x14ac:dyDescent="0.25">
      <c r="A39" s="175"/>
      <c r="B39" s="170" t="s">
        <v>144</v>
      </c>
      <c r="C39" s="22" t="s">
        <v>45</v>
      </c>
      <c r="D39" s="31" t="s">
        <v>145</v>
      </c>
      <c r="E39" s="23" t="s">
        <v>146</v>
      </c>
      <c r="F39" s="67"/>
      <c r="G39" s="165" t="s">
        <v>147</v>
      </c>
      <c r="H39" s="166" t="s">
        <v>148</v>
      </c>
      <c r="I39" s="68"/>
      <c r="J39" s="166"/>
      <c r="K39" s="166" t="s">
        <v>35</v>
      </c>
      <c r="L39" s="206">
        <f t="shared" ref="L39:L53" si="2">IF(K39="Si",1,IF(K39="No",0,"error"))</f>
        <v>1</v>
      </c>
      <c r="M39" s="169" t="s">
        <v>149</v>
      </c>
    </row>
    <row r="40" spans="1:13" ht="30" customHeight="1" x14ac:dyDescent="0.25">
      <c r="A40" s="175"/>
      <c r="B40" s="170"/>
      <c r="C40" s="22" t="s">
        <v>45</v>
      </c>
      <c r="D40" s="31" t="s">
        <v>150</v>
      </c>
      <c r="E40" s="67"/>
      <c r="F40" s="67"/>
      <c r="G40" s="165"/>
      <c r="H40" s="166"/>
      <c r="I40" s="68"/>
      <c r="J40" s="166"/>
      <c r="K40" s="166"/>
      <c r="L40" s="207"/>
      <c r="M40" s="169"/>
    </row>
    <row r="41" spans="1:13" ht="15" customHeight="1" x14ac:dyDescent="0.25">
      <c r="A41" s="175"/>
      <c r="B41" s="170"/>
      <c r="C41" s="22" t="s">
        <v>25</v>
      </c>
      <c r="D41" s="31" t="s">
        <v>151</v>
      </c>
      <c r="E41" s="67"/>
      <c r="F41" s="67"/>
      <c r="G41" s="165"/>
      <c r="H41" s="166"/>
      <c r="I41" s="68"/>
      <c r="J41" s="26"/>
      <c r="K41" s="26" t="s">
        <v>35</v>
      </c>
      <c r="L41" s="69">
        <f t="shared" si="2"/>
        <v>1</v>
      </c>
      <c r="M41" s="169"/>
    </row>
    <row r="42" spans="1:13" ht="30" customHeight="1" x14ac:dyDescent="0.25">
      <c r="A42" s="175"/>
      <c r="B42" s="170"/>
      <c r="C42" s="22" t="s">
        <v>30</v>
      </c>
      <c r="D42" s="31" t="s">
        <v>152</v>
      </c>
      <c r="E42" s="67"/>
      <c r="F42" s="67"/>
      <c r="G42" s="165"/>
      <c r="H42" s="166"/>
      <c r="I42" s="68"/>
      <c r="J42" s="26"/>
      <c r="K42" s="26" t="s">
        <v>35</v>
      </c>
      <c r="L42" s="69">
        <f t="shared" si="2"/>
        <v>1</v>
      </c>
      <c r="M42" s="169"/>
    </row>
    <row r="43" spans="1:13" ht="30" customHeight="1" x14ac:dyDescent="0.25">
      <c r="A43" s="175"/>
      <c r="B43" s="170"/>
      <c r="C43" s="22" t="s">
        <v>33</v>
      </c>
      <c r="D43" s="31" t="s">
        <v>153</v>
      </c>
      <c r="E43" s="67"/>
      <c r="F43" s="67"/>
      <c r="G43" s="165"/>
      <c r="H43" s="166"/>
      <c r="I43" s="68"/>
      <c r="J43" s="26"/>
      <c r="K43" s="26" t="s">
        <v>35</v>
      </c>
      <c r="L43" s="69">
        <f t="shared" si="2"/>
        <v>1</v>
      </c>
      <c r="M43" s="169"/>
    </row>
    <row r="44" spans="1:13" ht="82.5" customHeight="1" x14ac:dyDescent="0.25">
      <c r="A44" s="175"/>
      <c r="B44" s="170"/>
      <c r="C44" s="22" t="s">
        <v>36</v>
      </c>
      <c r="D44" s="31" t="s">
        <v>154</v>
      </c>
      <c r="E44" s="67"/>
      <c r="F44" s="67"/>
      <c r="G44" s="165"/>
      <c r="H44" s="166"/>
      <c r="I44" s="68"/>
      <c r="J44" s="26"/>
      <c r="K44" s="26" t="s">
        <v>35</v>
      </c>
      <c r="L44" s="69">
        <f t="shared" si="2"/>
        <v>1</v>
      </c>
      <c r="M44" s="169"/>
    </row>
    <row r="45" spans="1:13" ht="30" customHeight="1" x14ac:dyDescent="0.25">
      <c r="A45" s="175"/>
      <c r="B45" s="170"/>
      <c r="C45" s="22" t="s">
        <v>40</v>
      </c>
      <c r="D45" s="31" t="s">
        <v>155</v>
      </c>
      <c r="E45" s="67"/>
      <c r="F45" s="67"/>
      <c r="G45" s="165"/>
      <c r="H45" s="166"/>
      <c r="I45" s="68"/>
      <c r="J45" s="26"/>
      <c r="K45" s="26" t="s">
        <v>35</v>
      </c>
      <c r="L45" s="69">
        <f t="shared" si="2"/>
        <v>1</v>
      </c>
      <c r="M45" s="169"/>
    </row>
    <row r="46" spans="1:13" ht="15" customHeight="1" x14ac:dyDescent="0.25">
      <c r="A46" s="175"/>
      <c r="B46" s="170"/>
      <c r="C46" s="22" t="s">
        <v>156</v>
      </c>
      <c r="D46" s="31" t="s">
        <v>157</v>
      </c>
      <c r="E46" s="67"/>
      <c r="F46" s="67"/>
      <c r="G46" s="165"/>
      <c r="H46" s="166"/>
      <c r="I46" s="68"/>
      <c r="J46" s="26"/>
      <c r="K46" s="26" t="s">
        <v>35</v>
      </c>
      <c r="L46" s="69">
        <f t="shared" si="2"/>
        <v>1</v>
      </c>
      <c r="M46" s="169"/>
    </row>
    <row r="47" spans="1:13" ht="30" customHeight="1" x14ac:dyDescent="0.25">
      <c r="A47" s="175"/>
      <c r="B47" s="170"/>
      <c r="C47" s="22" t="s">
        <v>158</v>
      </c>
      <c r="D47" s="31" t="s">
        <v>159</v>
      </c>
      <c r="E47" s="67"/>
      <c r="F47" s="67"/>
      <c r="G47" s="165"/>
      <c r="H47" s="166"/>
      <c r="I47" s="68"/>
      <c r="J47" s="26"/>
      <c r="K47" s="26" t="s">
        <v>35</v>
      </c>
      <c r="L47" s="69">
        <f t="shared" si="2"/>
        <v>1</v>
      </c>
      <c r="M47" s="169"/>
    </row>
    <row r="48" spans="1:13" ht="30" customHeight="1" x14ac:dyDescent="0.25">
      <c r="A48" s="175"/>
      <c r="B48" s="170"/>
      <c r="C48" s="22" t="s">
        <v>160</v>
      </c>
      <c r="D48" s="31" t="s">
        <v>161</v>
      </c>
      <c r="E48" s="67"/>
      <c r="F48" s="67"/>
      <c r="G48" s="165"/>
      <c r="H48" s="166"/>
      <c r="I48" s="68"/>
      <c r="J48" s="26"/>
      <c r="K48" s="26" t="s">
        <v>35</v>
      </c>
      <c r="L48" s="69">
        <f t="shared" si="2"/>
        <v>1</v>
      </c>
      <c r="M48" s="169"/>
    </row>
    <row r="49" spans="1:13" ht="91.5" customHeight="1" x14ac:dyDescent="0.25">
      <c r="A49" s="175"/>
      <c r="B49" s="170"/>
      <c r="C49" s="22" t="s">
        <v>162</v>
      </c>
      <c r="D49" s="31" t="s">
        <v>163</v>
      </c>
      <c r="E49" s="67"/>
      <c r="F49" s="70"/>
      <c r="G49" s="165"/>
      <c r="H49" s="166"/>
      <c r="I49" s="71"/>
      <c r="J49" s="26"/>
      <c r="K49" s="26" t="s">
        <v>35</v>
      </c>
      <c r="L49" s="69">
        <f t="shared" si="2"/>
        <v>1</v>
      </c>
      <c r="M49" s="169"/>
    </row>
    <row r="50" spans="1:13" ht="87.75" customHeight="1" x14ac:dyDescent="0.25">
      <c r="A50" s="175"/>
      <c r="B50" s="170"/>
      <c r="C50" s="22" t="s">
        <v>164</v>
      </c>
      <c r="D50" s="31" t="s">
        <v>165</v>
      </c>
      <c r="E50" s="70"/>
      <c r="F50" s="31"/>
      <c r="G50" s="165"/>
      <c r="H50" s="166"/>
      <c r="I50" s="26" t="s">
        <v>72</v>
      </c>
      <c r="J50" s="26"/>
      <c r="K50" s="26" t="s">
        <v>35</v>
      </c>
      <c r="L50" s="40">
        <f t="shared" si="2"/>
        <v>1</v>
      </c>
      <c r="M50" s="169"/>
    </row>
    <row r="51" spans="1:13" ht="75" customHeight="1" x14ac:dyDescent="0.25">
      <c r="A51" s="175"/>
      <c r="B51" s="31" t="s">
        <v>166</v>
      </c>
      <c r="C51" s="29" t="s">
        <v>45</v>
      </c>
      <c r="D51" s="30" t="s">
        <v>167</v>
      </c>
      <c r="E51" s="31"/>
      <c r="F51" s="31"/>
      <c r="G51" s="36" t="s">
        <v>168</v>
      </c>
      <c r="H51" s="26" t="s">
        <v>169</v>
      </c>
      <c r="I51" s="26" t="s">
        <v>169</v>
      </c>
      <c r="J51" s="26"/>
      <c r="K51" s="26" t="s">
        <v>35</v>
      </c>
      <c r="L51" s="40">
        <f t="shared" si="2"/>
        <v>1</v>
      </c>
      <c r="M51" s="39" t="s">
        <v>22</v>
      </c>
    </row>
    <row r="52" spans="1:13" ht="111" customHeight="1" x14ac:dyDescent="0.25">
      <c r="A52" s="175"/>
      <c r="B52" s="31" t="s">
        <v>170</v>
      </c>
      <c r="C52" s="29" t="s">
        <v>45</v>
      </c>
      <c r="D52" s="30" t="s">
        <v>171</v>
      </c>
      <c r="E52" s="31" t="s">
        <v>172</v>
      </c>
      <c r="F52" s="30"/>
      <c r="G52" s="33" t="s">
        <v>173</v>
      </c>
      <c r="H52" s="26" t="s">
        <v>19</v>
      </c>
      <c r="I52" s="26" t="s">
        <v>72</v>
      </c>
      <c r="J52" s="26"/>
      <c r="K52" s="26" t="s">
        <v>35</v>
      </c>
      <c r="L52" s="40">
        <f t="shared" si="2"/>
        <v>1</v>
      </c>
      <c r="M52" s="39" t="s">
        <v>174</v>
      </c>
    </row>
    <row r="53" spans="1:13" ht="88.5" customHeight="1" x14ac:dyDescent="0.25">
      <c r="A53" s="175"/>
      <c r="B53" s="42" t="s">
        <v>175</v>
      </c>
      <c r="C53" s="43" t="s">
        <v>45</v>
      </c>
      <c r="D53" s="44" t="s">
        <v>176</v>
      </c>
      <c r="E53" s="42" t="s">
        <v>177</v>
      </c>
      <c r="F53" s="66" t="s">
        <v>178</v>
      </c>
      <c r="G53" s="53" t="s">
        <v>179</v>
      </c>
      <c r="H53" s="46" t="s">
        <v>180</v>
      </c>
      <c r="I53" s="66"/>
      <c r="J53" s="50" t="s">
        <v>35</v>
      </c>
      <c r="K53" s="50" t="s">
        <v>35</v>
      </c>
      <c r="L53" s="50">
        <f t="shared" si="2"/>
        <v>1</v>
      </c>
      <c r="M53" s="48" t="s">
        <v>60</v>
      </c>
    </row>
    <row r="54" spans="1:13" ht="14.1" customHeight="1" x14ac:dyDescent="0.25">
      <c r="A54" s="175" t="s">
        <v>181</v>
      </c>
      <c r="B54" s="202" t="s">
        <v>182</v>
      </c>
      <c r="C54" s="72" t="s">
        <v>25</v>
      </c>
      <c r="D54" s="73" t="s">
        <v>183</v>
      </c>
      <c r="E54" s="74" t="s">
        <v>184</v>
      </c>
      <c r="F54" s="75"/>
      <c r="G54" s="203" t="s">
        <v>185</v>
      </c>
      <c r="H54" s="203" t="s">
        <v>185</v>
      </c>
      <c r="I54" s="76"/>
      <c r="J54" s="203"/>
      <c r="K54" s="203" t="s">
        <v>185</v>
      </c>
      <c r="L54" s="203">
        <v>1</v>
      </c>
      <c r="M54" s="204" t="s">
        <v>185</v>
      </c>
    </row>
    <row r="55" spans="1:13" x14ac:dyDescent="0.25">
      <c r="A55" s="175"/>
      <c r="B55" s="202"/>
      <c r="C55" s="77" t="s">
        <v>30</v>
      </c>
      <c r="D55" s="73" t="s">
        <v>186</v>
      </c>
      <c r="E55" s="75"/>
      <c r="F55" s="75"/>
      <c r="G55" s="203"/>
      <c r="H55" s="203"/>
      <c r="I55" s="76"/>
      <c r="J55" s="203"/>
      <c r="K55" s="203"/>
      <c r="L55" s="203"/>
      <c r="M55" s="204"/>
    </row>
    <row r="56" spans="1:13" x14ac:dyDescent="0.25">
      <c r="A56" s="175"/>
      <c r="B56" s="202"/>
      <c r="C56" s="78"/>
      <c r="D56" s="79" t="s">
        <v>187</v>
      </c>
      <c r="E56" s="75"/>
      <c r="F56" s="75"/>
      <c r="G56" s="203"/>
      <c r="H56" s="203"/>
      <c r="I56" s="76"/>
      <c r="J56" s="203"/>
      <c r="K56" s="203"/>
      <c r="L56" s="203"/>
      <c r="M56" s="204"/>
    </row>
    <row r="57" spans="1:13" x14ac:dyDescent="0.25">
      <c r="A57" s="175"/>
      <c r="B57" s="202"/>
      <c r="C57" s="78"/>
      <c r="D57" s="79" t="s">
        <v>188</v>
      </c>
      <c r="E57" s="75"/>
      <c r="F57" s="75"/>
      <c r="G57" s="203"/>
      <c r="H57" s="203"/>
      <c r="I57" s="76"/>
      <c r="J57" s="203"/>
      <c r="K57" s="203"/>
      <c r="L57" s="203"/>
      <c r="M57" s="204"/>
    </row>
    <row r="58" spans="1:13" ht="20.25" customHeight="1" x14ac:dyDescent="0.25">
      <c r="A58" s="175"/>
      <c r="B58" s="202"/>
      <c r="C58" s="78"/>
      <c r="D58" s="79" t="s">
        <v>189</v>
      </c>
      <c r="E58" s="75"/>
      <c r="F58" s="75"/>
      <c r="G58" s="203"/>
      <c r="H58" s="203"/>
      <c r="I58" s="76"/>
      <c r="J58" s="203"/>
      <c r="K58" s="203"/>
      <c r="L58" s="203"/>
      <c r="M58" s="204"/>
    </row>
    <row r="59" spans="1:13" ht="75" customHeight="1" x14ac:dyDescent="0.25">
      <c r="A59" s="175"/>
      <c r="B59" s="202"/>
      <c r="C59" s="80"/>
      <c r="D59" s="79" t="s">
        <v>190</v>
      </c>
      <c r="E59" s="75"/>
      <c r="F59" s="75"/>
      <c r="G59" s="203"/>
      <c r="H59" s="203"/>
      <c r="I59" s="76"/>
      <c r="J59" s="203"/>
      <c r="K59" s="203"/>
      <c r="L59" s="203"/>
      <c r="M59" s="204"/>
    </row>
    <row r="60" spans="1:13" ht="45" customHeight="1" x14ac:dyDescent="0.25">
      <c r="A60" s="175"/>
      <c r="B60" s="202"/>
      <c r="C60" s="72" t="s">
        <v>33</v>
      </c>
      <c r="D60" s="73" t="s">
        <v>191</v>
      </c>
      <c r="E60" s="75"/>
      <c r="F60" s="75"/>
      <c r="G60" s="203"/>
      <c r="H60" s="203"/>
      <c r="I60" s="76"/>
      <c r="J60" s="203"/>
      <c r="K60" s="203"/>
      <c r="L60" s="203"/>
      <c r="M60" s="204"/>
    </row>
    <row r="61" spans="1:13" ht="60" x14ac:dyDescent="0.25">
      <c r="A61" s="175"/>
      <c r="B61" s="202"/>
      <c r="C61" s="72" t="s">
        <v>36</v>
      </c>
      <c r="D61" s="73" t="s">
        <v>192</v>
      </c>
      <c r="E61" s="75"/>
      <c r="F61" s="75"/>
      <c r="G61" s="203"/>
      <c r="H61" s="203"/>
      <c r="I61" s="76"/>
      <c r="J61" s="203"/>
      <c r="K61" s="203"/>
      <c r="L61" s="203"/>
      <c r="M61" s="204"/>
    </row>
    <row r="62" spans="1:13" ht="30" customHeight="1" x14ac:dyDescent="0.25">
      <c r="A62" s="175"/>
      <c r="B62" s="202"/>
      <c r="C62" s="72" t="s">
        <v>40</v>
      </c>
      <c r="D62" s="73" t="s">
        <v>193</v>
      </c>
      <c r="E62" s="75"/>
      <c r="F62" s="75"/>
      <c r="G62" s="203"/>
      <c r="H62" s="203"/>
      <c r="I62" s="76"/>
      <c r="J62" s="203"/>
      <c r="K62" s="203"/>
      <c r="L62" s="203"/>
      <c r="M62" s="204"/>
    </row>
    <row r="63" spans="1:13" ht="60" customHeight="1" x14ac:dyDescent="0.25">
      <c r="A63" s="175"/>
      <c r="B63" s="202"/>
      <c r="C63" s="72" t="s">
        <v>156</v>
      </c>
      <c r="D63" s="73" t="s">
        <v>194</v>
      </c>
      <c r="E63" s="75"/>
      <c r="F63" s="75"/>
      <c r="G63" s="203"/>
      <c r="H63" s="203"/>
      <c r="I63" s="76"/>
      <c r="J63" s="203"/>
      <c r="K63" s="203"/>
      <c r="L63" s="203"/>
      <c r="M63" s="204"/>
    </row>
    <row r="64" spans="1:13" ht="90.75" customHeight="1" x14ac:dyDescent="0.25">
      <c r="A64" s="175"/>
      <c r="B64" s="202"/>
      <c r="C64" s="72" t="s">
        <v>158</v>
      </c>
      <c r="D64" s="73" t="s">
        <v>195</v>
      </c>
      <c r="E64" s="75"/>
      <c r="F64" s="75"/>
      <c r="G64" s="203"/>
      <c r="H64" s="203"/>
      <c r="I64" s="76"/>
      <c r="J64" s="203"/>
      <c r="K64" s="203"/>
      <c r="L64" s="203"/>
      <c r="M64" s="204"/>
    </row>
    <row r="65" spans="1:13" ht="90" x14ac:dyDescent="0.25">
      <c r="A65" s="175"/>
      <c r="B65" s="202"/>
      <c r="C65" s="77" t="s">
        <v>160</v>
      </c>
      <c r="D65" s="73" t="s">
        <v>196</v>
      </c>
      <c r="E65" s="75"/>
      <c r="F65" s="75"/>
      <c r="G65" s="203"/>
      <c r="H65" s="203"/>
      <c r="I65" s="76"/>
      <c r="J65" s="203"/>
      <c r="K65" s="203"/>
      <c r="L65" s="203"/>
      <c r="M65" s="204"/>
    </row>
    <row r="66" spans="1:13" ht="30" x14ac:dyDescent="0.25">
      <c r="A66" s="175"/>
      <c r="B66" s="202"/>
      <c r="C66" s="78"/>
      <c r="D66" s="79" t="s">
        <v>197</v>
      </c>
      <c r="E66" s="75"/>
      <c r="F66" s="75"/>
      <c r="G66" s="203"/>
      <c r="H66" s="203"/>
      <c r="I66" s="76"/>
      <c r="J66" s="203"/>
      <c r="K66" s="203"/>
      <c r="L66" s="203"/>
      <c r="M66" s="204"/>
    </row>
    <row r="67" spans="1:13" x14ac:dyDescent="0.25">
      <c r="A67" s="175"/>
      <c r="B67" s="202"/>
      <c r="C67" s="78"/>
      <c r="D67" s="79" t="s">
        <v>198</v>
      </c>
      <c r="E67" s="75"/>
      <c r="F67" s="81"/>
      <c r="G67" s="203"/>
      <c r="H67" s="203"/>
      <c r="I67" s="82"/>
      <c r="J67" s="203"/>
      <c r="K67" s="203"/>
      <c r="L67" s="203"/>
      <c r="M67" s="204"/>
    </row>
    <row r="68" spans="1:13" ht="27" customHeight="1" x14ac:dyDescent="0.25">
      <c r="A68" s="175"/>
      <c r="B68" s="202"/>
      <c r="C68" s="80"/>
      <c r="D68" s="79" t="s">
        <v>199</v>
      </c>
      <c r="E68" s="81"/>
      <c r="F68" s="74" t="s">
        <v>178</v>
      </c>
      <c r="G68" s="203"/>
      <c r="H68" s="203"/>
      <c r="I68" s="83"/>
      <c r="J68" s="203"/>
      <c r="K68" s="203"/>
      <c r="L68" s="203"/>
      <c r="M68" s="204"/>
    </row>
    <row r="69" spans="1:13" ht="27" customHeight="1" x14ac:dyDescent="0.25">
      <c r="A69" s="175"/>
      <c r="B69" s="176" t="s">
        <v>200</v>
      </c>
      <c r="C69" s="84" t="s">
        <v>25</v>
      </c>
      <c r="D69" s="44" t="s">
        <v>201</v>
      </c>
      <c r="E69" s="176" t="s">
        <v>202</v>
      </c>
      <c r="F69" s="60"/>
      <c r="G69" s="194" t="s">
        <v>203</v>
      </c>
      <c r="H69" s="176" t="s">
        <v>204</v>
      </c>
      <c r="I69" s="85"/>
      <c r="J69" s="176"/>
      <c r="K69" s="46" t="s">
        <v>205</v>
      </c>
      <c r="L69" s="50">
        <f t="shared" ref="L69:L96" si="3">IF(K69="Si",1,IF(K69="No",0,"error"))</f>
        <v>1</v>
      </c>
      <c r="M69" s="181" t="s">
        <v>206</v>
      </c>
    </row>
    <row r="70" spans="1:13" ht="27" customHeight="1" x14ac:dyDescent="0.25">
      <c r="A70" s="175"/>
      <c r="B70" s="176"/>
      <c r="C70" s="86"/>
      <c r="D70" s="87" t="s">
        <v>207</v>
      </c>
      <c r="E70" s="176"/>
      <c r="F70" s="60"/>
      <c r="G70" s="194"/>
      <c r="H70" s="176"/>
      <c r="I70" s="85"/>
      <c r="J70" s="176"/>
      <c r="K70" s="46" t="s">
        <v>205</v>
      </c>
      <c r="L70" s="50">
        <f t="shared" si="3"/>
        <v>1</v>
      </c>
      <c r="M70" s="181"/>
    </row>
    <row r="71" spans="1:13" ht="27" customHeight="1" x14ac:dyDescent="0.25">
      <c r="A71" s="175"/>
      <c r="B71" s="176"/>
      <c r="C71" s="86"/>
      <c r="D71" s="87" t="s">
        <v>198</v>
      </c>
      <c r="E71" s="176"/>
      <c r="F71" s="60"/>
      <c r="G71" s="194"/>
      <c r="H71" s="176"/>
      <c r="I71" s="85"/>
      <c r="J71" s="176"/>
      <c r="K71" s="46" t="s">
        <v>35</v>
      </c>
      <c r="L71" s="50">
        <f t="shared" si="3"/>
        <v>1</v>
      </c>
      <c r="M71" s="181"/>
    </row>
    <row r="72" spans="1:13" ht="73.5" customHeight="1" x14ac:dyDescent="0.25">
      <c r="A72" s="175"/>
      <c r="B72" s="176"/>
      <c r="C72" s="88"/>
      <c r="D72" s="87" t="s">
        <v>199</v>
      </c>
      <c r="E72" s="176"/>
      <c r="F72" s="60"/>
      <c r="G72" s="194"/>
      <c r="H72" s="176"/>
      <c r="I72" s="85"/>
      <c r="J72" s="176"/>
      <c r="K72" s="89" t="s">
        <v>205</v>
      </c>
      <c r="L72" s="50">
        <f t="shared" si="3"/>
        <v>1</v>
      </c>
      <c r="M72" s="181"/>
    </row>
    <row r="73" spans="1:13" ht="90" x14ac:dyDescent="0.25">
      <c r="A73" s="175"/>
      <c r="B73" s="42" t="s">
        <v>208</v>
      </c>
      <c r="C73" s="43" t="s">
        <v>30</v>
      </c>
      <c r="D73" s="44" t="s">
        <v>209</v>
      </c>
      <c r="E73" s="176"/>
      <c r="F73" s="60" t="s">
        <v>178</v>
      </c>
      <c r="G73" s="194"/>
      <c r="H73" s="176"/>
      <c r="I73" s="85"/>
      <c r="J73" s="176"/>
      <c r="K73" s="89" t="s">
        <v>205</v>
      </c>
      <c r="L73" s="50">
        <f t="shared" si="3"/>
        <v>1</v>
      </c>
      <c r="M73" s="181"/>
    </row>
    <row r="74" spans="1:13" ht="50.25" customHeight="1" x14ac:dyDescent="0.25">
      <c r="A74" s="175"/>
      <c r="B74" s="42" t="s">
        <v>208</v>
      </c>
      <c r="C74" s="43" t="s">
        <v>33</v>
      </c>
      <c r="D74" s="44" t="s">
        <v>210</v>
      </c>
      <c r="E74" s="176"/>
      <c r="F74" s="64"/>
      <c r="G74" s="194"/>
      <c r="H74" s="176"/>
      <c r="I74" s="90"/>
      <c r="J74" s="176"/>
      <c r="K74" s="89" t="s">
        <v>205</v>
      </c>
      <c r="L74" s="50">
        <f t="shared" si="3"/>
        <v>1</v>
      </c>
      <c r="M74" s="181"/>
    </row>
    <row r="75" spans="1:13" ht="15" customHeight="1" x14ac:dyDescent="0.25">
      <c r="A75" s="175"/>
      <c r="B75" s="42" t="s">
        <v>211</v>
      </c>
      <c r="C75" s="43" t="s">
        <v>45</v>
      </c>
      <c r="D75" s="44" t="s">
        <v>212</v>
      </c>
      <c r="E75" s="176"/>
      <c r="F75" s="66" t="s">
        <v>213</v>
      </c>
      <c r="G75" s="194"/>
      <c r="H75" s="176"/>
      <c r="I75" s="66" t="s">
        <v>214</v>
      </c>
      <c r="J75" s="176"/>
      <c r="K75" s="91" t="s">
        <v>205</v>
      </c>
      <c r="L75" s="92">
        <f t="shared" si="3"/>
        <v>1</v>
      </c>
      <c r="M75" s="181"/>
    </row>
    <row r="76" spans="1:13" ht="130.5" customHeight="1" x14ac:dyDescent="0.25">
      <c r="A76" s="175" t="s">
        <v>215</v>
      </c>
      <c r="B76" s="31" t="s">
        <v>216</v>
      </c>
      <c r="C76" s="29" t="s">
        <v>45</v>
      </c>
      <c r="D76" s="30" t="s">
        <v>217</v>
      </c>
      <c r="E76" s="93"/>
      <c r="F76" s="30"/>
      <c r="G76" s="33" t="s">
        <v>218</v>
      </c>
      <c r="H76" s="38" t="s">
        <v>219</v>
      </c>
      <c r="I76" s="38"/>
      <c r="J76" s="94"/>
      <c r="K76" s="94" t="s">
        <v>205</v>
      </c>
      <c r="L76" s="40">
        <f t="shared" si="3"/>
        <v>1</v>
      </c>
      <c r="M76" s="39" t="s">
        <v>93</v>
      </c>
    </row>
    <row r="77" spans="1:13" ht="123.75" customHeight="1" x14ac:dyDescent="0.25">
      <c r="A77" s="175"/>
      <c r="B77" s="95" t="s">
        <v>220</v>
      </c>
      <c r="C77" s="29" t="s">
        <v>45</v>
      </c>
      <c r="D77" s="30" t="s">
        <v>221</v>
      </c>
      <c r="E77" s="170" t="s">
        <v>222</v>
      </c>
      <c r="F77" s="30"/>
      <c r="G77" s="33" t="s">
        <v>223</v>
      </c>
      <c r="H77" s="38" t="s">
        <v>219</v>
      </c>
      <c r="I77" s="38"/>
      <c r="J77" s="94"/>
      <c r="K77" s="94" t="s">
        <v>35</v>
      </c>
      <c r="L77" s="40">
        <f t="shared" si="3"/>
        <v>1</v>
      </c>
      <c r="M77" s="39" t="s">
        <v>224</v>
      </c>
    </row>
    <row r="78" spans="1:13" ht="135" customHeight="1" x14ac:dyDescent="0.25">
      <c r="A78" s="175"/>
      <c r="B78" s="96"/>
      <c r="C78" s="29" t="s">
        <v>45</v>
      </c>
      <c r="D78" s="30" t="s">
        <v>225</v>
      </c>
      <c r="E78" s="170"/>
      <c r="F78" s="30"/>
      <c r="G78" s="37" t="s">
        <v>223</v>
      </c>
      <c r="H78" s="38" t="s">
        <v>219</v>
      </c>
      <c r="I78" s="38"/>
      <c r="J78" s="94"/>
      <c r="K78" s="94" t="s">
        <v>35</v>
      </c>
      <c r="L78" s="40">
        <f t="shared" si="3"/>
        <v>1</v>
      </c>
      <c r="M78" s="39" t="s">
        <v>224</v>
      </c>
    </row>
    <row r="79" spans="1:13" ht="149.25" customHeight="1" x14ac:dyDescent="0.25">
      <c r="A79" s="175"/>
      <c r="B79" s="56"/>
      <c r="C79" s="29" t="s">
        <v>45</v>
      </c>
      <c r="D79" s="30" t="s">
        <v>226</v>
      </c>
      <c r="E79" s="23"/>
      <c r="F79" s="23"/>
      <c r="G79" s="97" t="s">
        <v>218</v>
      </c>
      <c r="H79" s="98" t="s">
        <v>219</v>
      </c>
      <c r="I79" s="98"/>
      <c r="J79" s="99"/>
      <c r="K79" s="100" t="s">
        <v>464</v>
      </c>
      <c r="L79" s="101" t="str">
        <f t="shared" si="3"/>
        <v>error</v>
      </c>
      <c r="M79" s="39" t="s">
        <v>465</v>
      </c>
    </row>
    <row r="80" spans="1:13" ht="126.75" customHeight="1" x14ac:dyDescent="0.25">
      <c r="A80" s="175"/>
      <c r="B80" s="31" t="s">
        <v>227</v>
      </c>
      <c r="C80" s="29" t="s">
        <v>45</v>
      </c>
      <c r="D80" s="102" t="s">
        <v>228</v>
      </c>
      <c r="E80" s="30"/>
      <c r="F80" s="103"/>
      <c r="G80" s="33" t="s">
        <v>229</v>
      </c>
      <c r="H80" s="104" t="s">
        <v>219</v>
      </c>
      <c r="I80" s="104" t="s">
        <v>230</v>
      </c>
      <c r="J80" s="105"/>
      <c r="K80" s="105" t="s">
        <v>35</v>
      </c>
      <c r="L80" s="106">
        <f t="shared" si="3"/>
        <v>1</v>
      </c>
      <c r="M80" s="107" t="s">
        <v>231</v>
      </c>
    </row>
    <row r="81" spans="1:13" ht="74.25" customHeight="1" x14ac:dyDescent="0.25">
      <c r="A81" s="175" t="s">
        <v>232</v>
      </c>
      <c r="B81" s="95" t="s">
        <v>233</v>
      </c>
      <c r="C81" s="29" t="s">
        <v>25</v>
      </c>
      <c r="D81" s="30" t="s">
        <v>234</v>
      </c>
      <c r="E81" s="170" t="s">
        <v>235</v>
      </c>
      <c r="F81" s="108"/>
      <c r="G81" s="184" t="s">
        <v>236</v>
      </c>
      <c r="H81" s="199" t="s">
        <v>237</v>
      </c>
      <c r="I81" s="109"/>
      <c r="J81" s="110"/>
      <c r="K81" s="110" t="s">
        <v>205</v>
      </c>
      <c r="L81" s="111">
        <f t="shared" si="3"/>
        <v>1</v>
      </c>
      <c r="M81" s="112" t="s">
        <v>238</v>
      </c>
    </row>
    <row r="82" spans="1:13" ht="216" customHeight="1" x14ac:dyDescent="0.25">
      <c r="A82" s="175"/>
      <c r="B82" s="96"/>
      <c r="C82" s="29" t="s">
        <v>30</v>
      </c>
      <c r="D82" s="102" t="s">
        <v>239</v>
      </c>
      <c r="E82" s="170"/>
      <c r="F82" s="113"/>
      <c r="G82" s="184"/>
      <c r="H82" s="199"/>
      <c r="I82" s="114"/>
      <c r="J82" s="26"/>
      <c r="K82" s="26" t="s">
        <v>205</v>
      </c>
      <c r="L82" s="41">
        <f t="shared" si="3"/>
        <v>1</v>
      </c>
      <c r="M82" s="115" t="s">
        <v>240</v>
      </c>
    </row>
    <row r="83" spans="1:13" ht="142.5" customHeight="1" x14ac:dyDescent="0.25">
      <c r="A83" s="175"/>
      <c r="B83" s="96"/>
      <c r="C83" s="29" t="s">
        <v>33</v>
      </c>
      <c r="D83" s="30" t="s">
        <v>241</v>
      </c>
      <c r="E83" s="170"/>
      <c r="F83" s="22"/>
      <c r="G83" s="184"/>
      <c r="H83" s="199"/>
      <c r="I83" s="26" t="s">
        <v>83</v>
      </c>
      <c r="J83" s="26"/>
      <c r="K83" s="26" t="s">
        <v>205</v>
      </c>
      <c r="L83" s="41">
        <f t="shared" si="3"/>
        <v>1</v>
      </c>
      <c r="M83" s="39" t="s">
        <v>238</v>
      </c>
    </row>
    <row r="84" spans="1:13" ht="96" customHeight="1" x14ac:dyDescent="0.25">
      <c r="A84" s="175"/>
      <c r="B84" s="96"/>
      <c r="C84" s="29" t="s">
        <v>36</v>
      </c>
      <c r="D84" s="30" t="s">
        <v>242</v>
      </c>
      <c r="E84" s="170"/>
      <c r="F84" s="116"/>
      <c r="G84" s="184"/>
      <c r="H84" s="199"/>
      <c r="I84" s="25" t="s">
        <v>20</v>
      </c>
      <c r="J84" s="94"/>
      <c r="K84" s="94" t="s">
        <v>21</v>
      </c>
      <c r="L84" s="117">
        <f t="shared" si="3"/>
        <v>1</v>
      </c>
      <c r="M84" s="39" t="s">
        <v>238</v>
      </c>
    </row>
    <row r="85" spans="1:13" ht="182.25" customHeight="1" x14ac:dyDescent="0.25">
      <c r="A85" s="175"/>
      <c r="B85" s="96"/>
      <c r="C85" s="29" t="s">
        <v>40</v>
      </c>
      <c r="D85" s="30" t="s">
        <v>243</v>
      </c>
      <c r="E85" s="170"/>
      <c r="F85" s="116"/>
      <c r="G85" s="184"/>
      <c r="H85" s="199"/>
      <c r="I85" s="118"/>
      <c r="J85" s="105"/>
      <c r="K85" s="94" t="s">
        <v>205</v>
      </c>
      <c r="L85" s="117">
        <f t="shared" si="3"/>
        <v>1</v>
      </c>
      <c r="M85" s="95" t="s">
        <v>22</v>
      </c>
    </row>
    <row r="86" spans="1:13" ht="74.25" customHeight="1" x14ac:dyDescent="0.25">
      <c r="A86" s="175"/>
      <c r="B86" s="96"/>
      <c r="C86" s="29" t="s">
        <v>156</v>
      </c>
      <c r="D86" s="30" t="s">
        <v>244</v>
      </c>
      <c r="E86" s="170"/>
      <c r="F86" s="116"/>
      <c r="G86" s="184"/>
      <c r="H86" s="199"/>
      <c r="I86" s="26" t="s">
        <v>169</v>
      </c>
      <c r="J86" s="94"/>
      <c r="K86" s="94" t="s">
        <v>205</v>
      </c>
      <c r="L86" s="117">
        <f t="shared" si="3"/>
        <v>1</v>
      </c>
      <c r="M86" s="95" t="s">
        <v>22</v>
      </c>
    </row>
    <row r="87" spans="1:13" ht="74.25" customHeight="1" x14ac:dyDescent="0.25">
      <c r="A87" s="175"/>
      <c r="B87" s="96"/>
      <c r="C87" s="29" t="s">
        <v>158</v>
      </c>
      <c r="D87" s="30" t="s">
        <v>245</v>
      </c>
      <c r="E87" s="170"/>
      <c r="F87" s="103"/>
      <c r="G87" s="184"/>
      <c r="H87" s="199"/>
      <c r="I87" s="105" t="s">
        <v>246</v>
      </c>
      <c r="J87" s="26"/>
      <c r="K87" s="119" t="s">
        <v>205</v>
      </c>
      <c r="L87" s="120">
        <f t="shared" si="3"/>
        <v>1</v>
      </c>
      <c r="M87" s="107" t="s">
        <v>89</v>
      </c>
    </row>
    <row r="88" spans="1:13" ht="48" customHeight="1" x14ac:dyDescent="0.25">
      <c r="A88" s="175"/>
      <c r="B88" s="56"/>
      <c r="C88" s="29" t="s">
        <v>160</v>
      </c>
      <c r="D88" s="30" t="s">
        <v>247</v>
      </c>
      <c r="E88" s="170"/>
      <c r="F88" s="121" t="s">
        <v>248</v>
      </c>
      <c r="G88" s="184"/>
      <c r="H88" s="199"/>
      <c r="I88" s="122" t="s">
        <v>169</v>
      </c>
      <c r="J88" s="123"/>
      <c r="K88" s="26" t="s">
        <v>35</v>
      </c>
      <c r="L88" s="41">
        <f t="shared" si="3"/>
        <v>1</v>
      </c>
      <c r="M88" s="107"/>
    </row>
    <row r="89" spans="1:13" ht="38.25" customHeight="1" x14ac:dyDescent="0.25">
      <c r="A89" s="175"/>
      <c r="B89" s="170" t="s">
        <v>249</v>
      </c>
      <c r="C89" s="29"/>
      <c r="D89" s="30" t="s">
        <v>250</v>
      </c>
      <c r="E89" s="200" t="s">
        <v>251</v>
      </c>
      <c r="F89" s="124"/>
      <c r="G89" s="184" t="s">
        <v>252</v>
      </c>
      <c r="H89" s="201" t="s">
        <v>253</v>
      </c>
      <c r="I89" s="109"/>
      <c r="J89" s="190"/>
      <c r="K89" s="26" t="s">
        <v>35</v>
      </c>
      <c r="L89" s="41">
        <f t="shared" si="3"/>
        <v>1</v>
      </c>
      <c r="M89" s="169" t="s">
        <v>89</v>
      </c>
    </row>
    <row r="90" spans="1:13" ht="38.25" customHeight="1" x14ac:dyDescent="0.25">
      <c r="A90" s="175"/>
      <c r="B90" s="170"/>
      <c r="C90" s="29" t="s">
        <v>25</v>
      </c>
      <c r="D90" s="31" t="s">
        <v>254</v>
      </c>
      <c r="E90" s="200"/>
      <c r="F90" s="124"/>
      <c r="G90" s="184"/>
      <c r="H90" s="201"/>
      <c r="I90" s="109"/>
      <c r="J90" s="190"/>
      <c r="K90" s="26" t="s">
        <v>35</v>
      </c>
      <c r="L90" s="41">
        <f t="shared" si="3"/>
        <v>1</v>
      </c>
      <c r="M90" s="169"/>
    </row>
    <row r="91" spans="1:13" ht="38.25" customHeight="1" x14ac:dyDescent="0.25">
      <c r="A91" s="175"/>
      <c r="B91" s="170"/>
      <c r="C91" s="29" t="s">
        <v>30</v>
      </c>
      <c r="D91" s="31" t="s">
        <v>255</v>
      </c>
      <c r="E91" s="200"/>
      <c r="F91" s="124"/>
      <c r="G91" s="184"/>
      <c r="H91" s="201"/>
      <c r="I91" s="109"/>
      <c r="J91" s="190"/>
      <c r="K91" s="26" t="s">
        <v>35</v>
      </c>
      <c r="L91" s="41">
        <f t="shared" si="3"/>
        <v>1</v>
      </c>
      <c r="M91" s="169"/>
    </row>
    <row r="92" spans="1:13" ht="38.25" customHeight="1" x14ac:dyDescent="0.25">
      <c r="A92" s="175"/>
      <c r="B92" s="170"/>
      <c r="C92" s="29" t="s">
        <v>33</v>
      </c>
      <c r="D92" s="31" t="s">
        <v>256</v>
      </c>
      <c r="E92" s="200"/>
      <c r="F92" s="124"/>
      <c r="G92" s="184"/>
      <c r="H92" s="201"/>
      <c r="I92" s="109"/>
      <c r="J92" s="190"/>
      <c r="K92" s="26" t="s">
        <v>35</v>
      </c>
      <c r="L92" s="41">
        <f t="shared" si="3"/>
        <v>1</v>
      </c>
      <c r="M92" s="169"/>
    </row>
    <row r="93" spans="1:13" ht="38.25" customHeight="1" x14ac:dyDescent="0.25">
      <c r="A93" s="175"/>
      <c r="B93" s="170"/>
      <c r="C93" s="29" t="s">
        <v>36</v>
      </c>
      <c r="D93" s="31" t="s">
        <v>257</v>
      </c>
      <c r="E93" s="200"/>
      <c r="F93" s="124"/>
      <c r="G93" s="184"/>
      <c r="H93" s="201"/>
      <c r="I93" s="109"/>
      <c r="J93" s="190"/>
      <c r="K93" s="26" t="s">
        <v>35</v>
      </c>
      <c r="L93" s="41">
        <f t="shared" si="3"/>
        <v>1</v>
      </c>
      <c r="M93" s="169"/>
    </row>
    <row r="94" spans="1:13" ht="38.25" customHeight="1" x14ac:dyDescent="0.25">
      <c r="A94" s="175"/>
      <c r="B94" s="170"/>
      <c r="C94" s="29" t="s">
        <v>40</v>
      </c>
      <c r="D94" s="31" t="s">
        <v>258</v>
      </c>
      <c r="E94" s="200"/>
      <c r="F94" s="125"/>
      <c r="G94" s="184"/>
      <c r="H94" s="201"/>
      <c r="I94" s="114"/>
      <c r="J94" s="190"/>
      <c r="K94" s="26" t="s">
        <v>35</v>
      </c>
      <c r="L94" s="41">
        <f t="shared" si="3"/>
        <v>1</v>
      </c>
      <c r="M94" s="169"/>
    </row>
    <row r="95" spans="1:13" ht="105" customHeight="1" x14ac:dyDescent="0.25">
      <c r="A95" s="175"/>
      <c r="B95" s="170"/>
      <c r="C95" s="29" t="s">
        <v>156</v>
      </c>
      <c r="D95" s="30" t="s">
        <v>259</v>
      </c>
      <c r="E95" s="200"/>
      <c r="F95" s="22" t="s">
        <v>260</v>
      </c>
      <c r="G95" s="184"/>
      <c r="H95" s="201"/>
      <c r="I95" s="38" t="s">
        <v>120</v>
      </c>
      <c r="J95" s="190"/>
      <c r="K95" s="26" t="s">
        <v>205</v>
      </c>
      <c r="L95" s="41">
        <f t="shared" si="3"/>
        <v>1</v>
      </c>
      <c r="M95" s="169"/>
    </row>
    <row r="96" spans="1:13" ht="150" x14ac:dyDescent="0.25">
      <c r="A96" s="175"/>
      <c r="B96" s="31" t="s">
        <v>261</v>
      </c>
      <c r="C96" s="29" t="s">
        <v>45</v>
      </c>
      <c r="D96" s="30" t="s">
        <v>262</v>
      </c>
      <c r="E96" s="31" t="s">
        <v>263</v>
      </c>
      <c r="F96" s="22" t="s">
        <v>178</v>
      </c>
      <c r="G96" s="126" t="s">
        <v>264</v>
      </c>
      <c r="H96" s="26" t="s">
        <v>253</v>
      </c>
      <c r="I96" s="127"/>
      <c r="J96" s="119"/>
      <c r="K96" s="119" t="s">
        <v>35</v>
      </c>
      <c r="L96" s="41">
        <f t="shared" si="3"/>
        <v>1</v>
      </c>
      <c r="M96" s="39" t="s">
        <v>89</v>
      </c>
    </row>
    <row r="97" spans="1:13" ht="81.75" customHeight="1" x14ac:dyDescent="0.25">
      <c r="A97" s="175"/>
      <c r="B97" s="31" t="s">
        <v>265</v>
      </c>
      <c r="C97" s="29" t="s">
        <v>45</v>
      </c>
      <c r="D97" s="30" t="s">
        <v>266</v>
      </c>
      <c r="E97" s="31" t="s">
        <v>267</v>
      </c>
      <c r="F97" s="128" t="s">
        <v>268</v>
      </c>
      <c r="G97" s="126" t="s">
        <v>269</v>
      </c>
      <c r="H97" s="26" t="s">
        <v>253</v>
      </c>
      <c r="I97" s="38" t="s">
        <v>120</v>
      </c>
      <c r="J97" s="94"/>
      <c r="K97" s="94" t="s">
        <v>21</v>
      </c>
      <c r="L97" s="41">
        <f t="shared" ref="L97:L114" si="4">IF(K97="Si",1,IF(K97="No",0,"error"))</f>
        <v>1</v>
      </c>
      <c r="M97" s="39" t="s">
        <v>270</v>
      </c>
    </row>
    <row r="98" spans="1:13" ht="98.25" customHeight="1" x14ac:dyDescent="0.25">
      <c r="A98" s="175"/>
      <c r="B98" s="176" t="s">
        <v>271</v>
      </c>
      <c r="C98" s="43"/>
      <c r="D98" s="44" t="s">
        <v>272</v>
      </c>
      <c r="E98" s="181" t="s">
        <v>273</v>
      </c>
      <c r="F98" s="129"/>
      <c r="G98" s="191" t="s">
        <v>274</v>
      </c>
      <c r="H98" s="176" t="s">
        <v>275</v>
      </c>
      <c r="I98" s="65"/>
      <c r="J98" s="178" t="s">
        <v>35</v>
      </c>
      <c r="K98" s="130" t="s">
        <v>205</v>
      </c>
      <c r="L98" s="131">
        <f t="shared" si="4"/>
        <v>1</v>
      </c>
      <c r="M98" s="192" t="s">
        <v>60</v>
      </c>
    </row>
    <row r="99" spans="1:13" ht="99.75" customHeight="1" x14ac:dyDescent="0.25">
      <c r="A99" s="175"/>
      <c r="B99" s="176"/>
      <c r="C99" s="43" t="s">
        <v>25</v>
      </c>
      <c r="D99" s="87" t="s">
        <v>276</v>
      </c>
      <c r="E99" s="181"/>
      <c r="F99" s="44"/>
      <c r="G99" s="191"/>
      <c r="H99" s="176"/>
      <c r="I99" s="132"/>
      <c r="J99" s="178"/>
      <c r="K99" s="130" t="s">
        <v>205</v>
      </c>
      <c r="L99" s="131">
        <f t="shared" si="4"/>
        <v>1</v>
      </c>
      <c r="M99" s="192"/>
    </row>
    <row r="100" spans="1:13" ht="83.25" customHeight="1" x14ac:dyDescent="0.25">
      <c r="A100" s="175"/>
      <c r="B100" s="176"/>
      <c r="C100" s="43" t="s">
        <v>30</v>
      </c>
      <c r="D100" s="87" t="s">
        <v>277</v>
      </c>
      <c r="E100" s="181"/>
      <c r="F100" s="44"/>
      <c r="G100" s="191"/>
      <c r="H100" s="176"/>
      <c r="I100" s="132"/>
      <c r="J100" s="178"/>
      <c r="K100" s="89" t="s">
        <v>205</v>
      </c>
      <c r="L100" s="50">
        <f t="shared" si="4"/>
        <v>1</v>
      </c>
      <c r="M100" s="192"/>
    </row>
    <row r="101" spans="1:13" ht="77.25" customHeight="1" x14ac:dyDescent="0.25">
      <c r="A101" s="175"/>
      <c r="B101" s="176"/>
      <c r="C101" s="43" t="s">
        <v>33</v>
      </c>
      <c r="D101" s="87" t="s">
        <v>278</v>
      </c>
      <c r="E101" s="181"/>
      <c r="F101" s="44"/>
      <c r="G101" s="191"/>
      <c r="H101" s="176"/>
      <c r="I101" s="46" t="s">
        <v>72</v>
      </c>
      <c r="J101" s="178"/>
      <c r="K101" s="46" t="s">
        <v>21</v>
      </c>
      <c r="L101" s="50">
        <f t="shared" si="4"/>
        <v>1</v>
      </c>
      <c r="M101" s="192"/>
    </row>
    <row r="102" spans="1:13" ht="77.25" customHeight="1" x14ac:dyDescent="0.25">
      <c r="A102" s="175"/>
      <c r="B102" s="31" t="s">
        <v>279</v>
      </c>
      <c r="C102" s="29" t="s">
        <v>45</v>
      </c>
      <c r="D102" s="30" t="s">
        <v>280</v>
      </c>
      <c r="E102" s="31" t="s">
        <v>281</v>
      </c>
      <c r="F102" s="30" t="s">
        <v>282</v>
      </c>
      <c r="G102" s="33" t="s">
        <v>283</v>
      </c>
      <c r="H102" s="38" t="s">
        <v>253</v>
      </c>
      <c r="I102" s="38" t="s">
        <v>284</v>
      </c>
      <c r="J102" s="94"/>
      <c r="K102" s="26" t="s">
        <v>21</v>
      </c>
      <c r="L102" s="40">
        <f t="shared" si="4"/>
        <v>1</v>
      </c>
      <c r="M102" s="39" t="s">
        <v>93</v>
      </c>
    </row>
    <row r="103" spans="1:13" ht="51" customHeight="1" x14ac:dyDescent="0.25">
      <c r="A103" s="175" t="s">
        <v>285</v>
      </c>
      <c r="B103" s="176" t="s">
        <v>286</v>
      </c>
      <c r="C103" s="133"/>
      <c r="D103" s="64" t="s">
        <v>287</v>
      </c>
      <c r="E103" s="42" t="s">
        <v>288</v>
      </c>
      <c r="F103" s="44"/>
      <c r="G103" s="45" t="s">
        <v>289</v>
      </c>
      <c r="H103" s="176" t="s">
        <v>284</v>
      </c>
      <c r="I103" s="44"/>
      <c r="J103" s="89" t="s">
        <v>35</v>
      </c>
      <c r="K103" s="89" t="s">
        <v>35</v>
      </c>
      <c r="L103" s="50">
        <f t="shared" si="4"/>
        <v>1</v>
      </c>
      <c r="M103" s="63" t="s">
        <v>22</v>
      </c>
    </row>
    <row r="104" spans="1:13" ht="93.75" customHeight="1" x14ac:dyDescent="0.25">
      <c r="A104" s="175"/>
      <c r="B104" s="176"/>
      <c r="C104" s="43" t="s">
        <v>25</v>
      </c>
      <c r="D104" s="87" t="s">
        <v>290</v>
      </c>
      <c r="E104" s="42" t="s">
        <v>291</v>
      </c>
      <c r="F104" s="44"/>
      <c r="G104" s="53" t="s">
        <v>292</v>
      </c>
      <c r="H104" s="176"/>
      <c r="I104" s="85"/>
      <c r="J104" s="89" t="s">
        <v>35</v>
      </c>
      <c r="K104" s="47" t="s">
        <v>205</v>
      </c>
      <c r="L104" s="131">
        <f t="shared" si="4"/>
        <v>1</v>
      </c>
      <c r="M104" s="63" t="s">
        <v>22</v>
      </c>
    </row>
    <row r="105" spans="1:13" ht="102.75" customHeight="1" x14ac:dyDescent="0.25">
      <c r="A105" s="175"/>
      <c r="B105" s="176"/>
      <c r="C105" s="43" t="s">
        <v>30</v>
      </c>
      <c r="D105" s="87" t="s">
        <v>293</v>
      </c>
      <c r="E105" s="42" t="s">
        <v>294</v>
      </c>
      <c r="F105" s="44"/>
      <c r="G105" s="53" t="s">
        <v>295</v>
      </c>
      <c r="H105" s="176"/>
      <c r="I105" s="85"/>
      <c r="J105" s="89" t="s">
        <v>35</v>
      </c>
      <c r="K105" s="46" t="s">
        <v>205</v>
      </c>
      <c r="L105" s="131">
        <f t="shared" si="4"/>
        <v>1</v>
      </c>
      <c r="M105" s="63" t="s">
        <v>296</v>
      </c>
    </row>
    <row r="106" spans="1:13" ht="102" customHeight="1" x14ac:dyDescent="0.25">
      <c r="A106" s="175"/>
      <c r="B106" s="176"/>
      <c r="C106" s="43" t="s">
        <v>33</v>
      </c>
      <c r="D106" s="87" t="s">
        <v>297</v>
      </c>
      <c r="E106" s="42" t="s">
        <v>298</v>
      </c>
      <c r="F106" s="44"/>
      <c r="G106" s="53" t="s">
        <v>299</v>
      </c>
      <c r="H106" s="176"/>
      <c r="I106" s="85"/>
      <c r="J106" s="89" t="s">
        <v>35</v>
      </c>
      <c r="K106" s="46" t="s">
        <v>205</v>
      </c>
      <c r="L106" s="131">
        <f t="shared" si="4"/>
        <v>1</v>
      </c>
      <c r="M106" s="63" t="s">
        <v>296</v>
      </c>
    </row>
    <row r="107" spans="1:13" ht="75" customHeight="1" x14ac:dyDescent="0.25">
      <c r="A107" s="175"/>
      <c r="B107" s="176"/>
      <c r="C107" s="43" t="s">
        <v>36</v>
      </c>
      <c r="D107" s="87" t="s">
        <v>300</v>
      </c>
      <c r="E107" s="42"/>
      <c r="F107" s="46" t="s">
        <v>301</v>
      </c>
      <c r="G107" s="53" t="s">
        <v>302</v>
      </c>
      <c r="H107" s="176"/>
      <c r="I107" s="85"/>
      <c r="J107" s="89" t="s">
        <v>35</v>
      </c>
      <c r="K107" s="46" t="s">
        <v>205</v>
      </c>
      <c r="L107" s="131">
        <f t="shared" si="4"/>
        <v>1</v>
      </c>
      <c r="M107" s="63" t="s">
        <v>296</v>
      </c>
    </row>
    <row r="108" spans="1:13" ht="75" customHeight="1" x14ac:dyDescent="0.25">
      <c r="A108" s="175"/>
      <c r="B108" s="42" t="s">
        <v>303</v>
      </c>
      <c r="C108" s="43" t="s">
        <v>45</v>
      </c>
      <c r="D108" s="44" t="s">
        <v>304</v>
      </c>
      <c r="E108" s="42" t="s">
        <v>305</v>
      </c>
      <c r="F108" s="44"/>
      <c r="G108" s="53" t="s">
        <v>306</v>
      </c>
      <c r="H108" s="176"/>
      <c r="I108" s="85"/>
      <c r="J108" s="89" t="s">
        <v>35</v>
      </c>
      <c r="K108" s="46" t="s">
        <v>205</v>
      </c>
      <c r="L108" s="131">
        <f t="shared" si="4"/>
        <v>1</v>
      </c>
      <c r="M108" s="63" t="s">
        <v>296</v>
      </c>
    </row>
    <row r="109" spans="1:13" ht="67.5" customHeight="1" x14ac:dyDescent="0.25">
      <c r="A109" s="175"/>
      <c r="B109" s="31" t="s">
        <v>307</v>
      </c>
      <c r="C109" s="29" t="s">
        <v>45</v>
      </c>
      <c r="D109" s="30" t="s">
        <v>308</v>
      </c>
      <c r="E109" s="30" t="s">
        <v>309</v>
      </c>
      <c r="F109" s="30"/>
      <c r="G109" s="33" t="s">
        <v>310</v>
      </c>
      <c r="H109" s="118"/>
      <c r="I109" s="118"/>
      <c r="J109" s="26"/>
      <c r="K109" s="26" t="s">
        <v>21</v>
      </c>
      <c r="L109" s="27">
        <f t="shared" si="4"/>
        <v>1</v>
      </c>
      <c r="M109" s="39" t="s">
        <v>93</v>
      </c>
    </row>
    <row r="110" spans="1:13" ht="153" customHeight="1" x14ac:dyDescent="0.25">
      <c r="A110" s="175"/>
      <c r="B110" s="31" t="s">
        <v>307</v>
      </c>
      <c r="C110" s="29" t="s">
        <v>45</v>
      </c>
      <c r="D110" s="30" t="s">
        <v>311</v>
      </c>
      <c r="E110" s="30"/>
      <c r="F110" s="30" t="s">
        <v>312</v>
      </c>
      <c r="G110" s="33" t="s">
        <v>313</v>
      </c>
      <c r="H110" s="38"/>
      <c r="I110" s="38"/>
      <c r="J110" s="134"/>
      <c r="K110" s="94" t="s">
        <v>21</v>
      </c>
      <c r="L110" s="40">
        <f t="shared" si="4"/>
        <v>1</v>
      </c>
      <c r="M110" s="39" t="s">
        <v>93</v>
      </c>
    </row>
    <row r="111" spans="1:13" ht="67.5" customHeight="1" x14ac:dyDescent="0.25">
      <c r="A111" s="175"/>
      <c r="B111" s="176" t="s">
        <v>314</v>
      </c>
      <c r="C111" s="43" t="s">
        <v>25</v>
      </c>
      <c r="D111" s="64" t="s">
        <v>315</v>
      </c>
      <c r="E111" s="193"/>
      <c r="F111" s="60"/>
      <c r="G111" s="194" t="s">
        <v>316</v>
      </c>
      <c r="H111" s="176" t="s">
        <v>317</v>
      </c>
      <c r="I111" s="85"/>
      <c r="J111" s="178" t="s">
        <v>35</v>
      </c>
      <c r="K111" s="130" t="s">
        <v>205</v>
      </c>
      <c r="L111" s="131">
        <f t="shared" si="4"/>
        <v>1</v>
      </c>
      <c r="M111" s="192" t="s">
        <v>60</v>
      </c>
    </row>
    <row r="112" spans="1:13" ht="57" customHeight="1" x14ac:dyDescent="0.25">
      <c r="A112" s="175"/>
      <c r="B112" s="176"/>
      <c r="C112" s="43" t="s">
        <v>30</v>
      </c>
      <c r="D112" s="44" t="s">
        <v>318</v>
      </c>
      <c r="E112" s="193"/>
      <c r="F112" s="64"/>
      <c r="G112" s="194"/>
      <c r="H112" s="176"/>
      <c r="I112" s="90"/>
      <c r="J112" s="178"/>
      <c r="K112" s="89" t="s">
        <v>205</v>
      </c>
      <c r="L112" s="131">
        <f t="shared" si="4"/>
        <v>1</v>
      </c>
      <c r="M112" s="192"/>
    </row>
    <row r="113" spans="1:13" ht="279.75" customHeight="1" x14ac:dyDescent="0.25">
      <c r="A113" s="175"/>
      <c r="B113" s="176"/>
      <c r="C113" s="43" t="s">
        <v>33</v>
      </c>
      <c r="D113" s="44" t="s">
        <v>319</v>
      </c>
      <c r="E113" s="193"/>
      <c r="F113" s="46" t="s">
        <v>320</v>
      </c>
      <c r="G113" s="194"/>
      <c r="H113" s="176"/>
      <c r="I113" s="46" t="s">
        <v>83</v>
      </c>
      <c r="J113" s="178"/>
      <c r="K113" s="89" t="s">
        <v>205</v>
      </c>
      <c r="L113" s="131">
        <f t="shared" si="4"/>
        <v>1</v>
      </c>
      <c r="M113" s="192"/>
    </row>
    <row r="114" spans="1:13" ht="60" customHeight="1" x14ac:dyDescent="0.25">
      <c r="A114" s="175"/>
      <c r="B114" s="31" t="s">
        <v>321</v>
      </c>
      <c r="C114" s="29" t="s">
        <v>45</v>
      </c>
      <c r="D114" s="30" t="s">
        <v>322</v>
      </c>
      <c r="E114" s="135" t="s">
        <v>323</v>
      </c>
      <c r="F114" s="30"/>
      <c r="G114" s="33" t="s">
        <v>324</v>
      </c>
      <c r="H114" s="38" t="s">
        <v>325</v>
      </c>
      <c r="I114" s="38" t="s">
        <v>326</v>
      </c>
      <c r="J114" s="26"/>
      <c r="K114" s="26" t="s">
        <v>327</v>
      </c>
      <c r="L114" s="41">
        <f t="shared" si="4"/>
        <v>0</v>
      </c>
      <c r="M114" s="39" t="s">
        <v>60</v>
      </c>
    </row>
    <row r="115" spans="1:13" ht="60" customHeight="1" x14ac:dyDescent="0.25">
      <c r="A115" s="175"/>
      <c r="B115" s="195" t="s">
        <v>328</v>
      </c>
      <c r="C115" s="43"/>
      <c r="D115" s="44" t="s">
        <v>329</v>
      </c>
      <c r="E115" s="196" t="s">
        <v>330</v>
      </c>
      <c r="F115" s="60"/>
      <c r="G115" s="197" t="s">
        <v>331</v>
      </c>
      <c r="H115" s="195" t="s">
        <v>59</v>
      </c>
      <c r="I115" s="62"/>
      <c r="J115" s="198" t="s">
        <v>35</v>
      </c>
      <c r="K115" s="130" t="s">
        <v>205</v>
      </c>
      <c r="L115" s="131">
        <f>IF(K115="Si",1,IF(K115="No",0,"error"))</f>
        <v>1</v>
      </c>
      <c r="M115" s="196" t="s">
        <v>60</v>
      </c>
    </row>
    <row r="116" spans="1:13" ht="60" customHeight="1" x14ac:dyDescent="0.25">
      <c r="A116" s="175"/>
      <c r="B116" s="195"/>
      <c r="C116" s="43" t="s">
        <v>25</v>
      </c>
      <c r="D116" s="44" t="s">
        <v>332</v>
      </c>
      <c r="E116" s="196"/>
      <c r="F116" s="60"/>
      <c r="G116" s="197"/>
      <c r="H116" s="195"/>
      <c r="I116" s="62"/>
      <c r="J116" s="198"/>
      <c r="K116" s="89" t="s">
        <v>205</v>
      </c>
      <c r="L116" s="131">
        <f>IF(K116="Si",1,IF(K116="No",0,"error"))</f>
        <v>1</v>
      </c>
      <c r="M116" s="196"/>
    </row>
    <row r="117" spans="1:13" ht="83.25" customHeight="1" x14ac:dyDescent="0.25">
      <c r="A117" s="175"/>
      <c r="B117" s="195"/>
      <c r="C117" s="43" t="s">
        <v>30</v>
      </c>
      <c r="D117" s="44" t="s">
        <v>333</v>
      </c>
      <c r="E117" s="196"/>
      <c r="F117" s="60"/>
      <c r="G117" s="197"/>
      <c r="H117" s="195"/>
      <c r="I117" s="62"/>
      <c r="J117" s="198"/>
      <c r="K117" s="89" t="s">
        <v>205</v>
      </c>
      <c r="L117" s="131">
        <f>IF(K117="Si",1,IF(K117="No",0,"error"))</f>
        <v>1</v>
      </c>
      <c r="M117" s="196"/>
    </row>
    <row r="118" spans="1:13" ht="60" customHeight="1" x14ac:dyDescent="0.25">
      <c r="A118" s="175"/>
      <c r="B118" s="195"/>
      <c r="C118" s="43" t="s">
        <v>33</v>
      </c>
      <c r="D118" s="44" t="s">
        <v>334</v>
      </c>
      <c r="E118" s="196"/>
      <c r="F118" s="64"/>
      <c r="G118" s="197"/>
      <c r="H118" s="195"/>
      <c r="I118" s="65"/>
      <c r="J118" s="198"/>
      <c r="K118" s="46" t="s">
        <v>205</v>
      </c>
      <c r="L118" s="131">
        <f>IF(K118="Si",1,IF(K118="No",0,"error"))</f>
        <v>1</v>
      </c>
      <c r="M118" s="196"/>
    </row>
    <row r="119" spans="1:13" ht="409.5" customHeight="1" x14ac:dyDescent="0.25">
      <c r="A119" s="175"/>
      <c r="B119" s="195"/>
      <c r="C119" s="52" t="s">
        <v>36</v>
      </c>
      <c r="D119" s="66" t="s">
        <v>335</v>
      </c>
      <c r="E119" s="196"/>
      <c r="F119" s="49" t="s">
        <v>336</v>
      </c>
      <c r="G119" s="197"/>
      <c r="H119" s="195"/>
      <c r="I119" s="66" t="s">
        <v>337</v>
      </c>
      <c r="J119" s="198"/>
      <c r="K119" s="49" t="s">
        <v>205</v>
      </c>
      <c r="L119" s="136">
        <f>IF(K119="Si",1,IF(K119="No",0,"error"))</f>
        <v>1</v>
      </c>
      <c r="M119" s="196"/>
    </row>
    <row r="120" spans="1:13" ht="310.5" customHeight="1" x14ac:dyDescent="0.25">
      <c r="A120" s="175" t="s">
        <v>338</v>
      </c>
      <c r="B120" s="31" t="s">
        <v>339</v>
      </c>
      <c r="C120" s="29" t="s">
        <v>45</v>
      </c>
      <c r="D120" s="30" t="s">
        <v>340</v>
      </c>
      <c r="E120" s="31" t="s">
        <v>341</v>
      </c>
      <c r="F120" s="22" t="s">
        <v>342</v>
      </c>
      <c r="G120" s="103" t="s">
        <v>343</v>
      </c>
      <c r="H120" s="38" t="s">
        <v>344</v>
      </c>
      <c r="I120" s="38"/>
      <c r="J120" s="94"/>
      <c r="K120" s="94" t="s">
        <v>21</v>
      </c>
      <c r="L120" s="41">
        <f t="shared" ref="L120" si="5">IF(K120="Si",1,IF(K120="No",0,"error"))</f>
        <v>1</v>
      </c>
      <c r="M120" s="39" t="s">
        <v>467</v>
      </c>
    </row>
    <row r="121" spans="1:13" ht="409.5" customHeight="1" x14ac:dyDescent="0.25">
      <c r="A121" s="175"/>
      <c r="B121" s="42" t="s">
        <v>345</v>
      </c>
      <c r="C121" s="43" t="s">
        <v>45</v>
      </c>
      <c r="D121" s="44" t="s">
        <v>346</v>
      </c>
      <c r="E121" s="137"/>
      <c r="F121" s="46" t="s">
        <v>347</v>
      </c>
      <c r="G121" s="53" t="s">
        <v>348</v>
      </c>
      <c r="H121" s="44" t="s">
        <v>344</v>
      </c>
      <c r="I121" s="44"/>
      <c r="J121" s="89" t="s">
        <v>35</v>
      </c>
      <c r="K121" s="89" t="s">
        <v>327</v>
      </c>
      <c r="L121" s="50">
        <f>IF(K121="Si",1,IF(K121="No",0,"error"))</f>
        <v>0</v>
      </c>
      <c r="M121" s="48" t="s">
        <v>466</v>
      </c>
    </row>
    <row r="122" spans="1:13" ht="94.5" customHeight="1" x14ac:dyDescent="0.25">
      <c r="A122" s="175"/>
      <c r="B122" s="138" t="s">
        <v>349</v>
      </c>
      <c r="C122" s="133" t="s">
        <v>45</v>
      </c>
      <c r="D122" s="64" t="s">
        <v>350</v>
      </c>
      <c r="E122" s="42" t="s">
        <v>351</v>
      </c>
      <c r="F122" s="44" t="s">
        <v>352</v>
      </c>
      <c r="G122" s="53" t="s">
        <v>348</v>
      </c>
      <c r="H122" s="44" t="s">
        <v>344</v>
      </c>
      <c r="I122" s="85"/>
      <c r="J122" s="89" t="s">
        <v>35</v>
      </c>
      <c r="K122" s="89" t="s">
        <v>35</v>
      </c>
      <c r="L122" s="50">
        <f>IF(K122="Si",1,IF(K122="No",0,"error"))</f>
        <v>1</v>
      </c>
      <c r="M122" s="48" t="s">
        <v>353</v>
      </c>
    </row>
    <row r="123" spans="1:13" ht="122.25" customHeight="1" x14ac:dyDescent="0.25">
      <c r="A123" s="175"/>
      <c r="B123" s="95" t="s">
        <v>354</v>
      </c>
      <c r="C123" s="29" t="s">
        <v>45</v>
      </c>
      <c r="D123" s="30" t="s">
        <v>355</v>
      </c>
      <c r="E123" s="56" t="s">
        <v>356</v>
      </c>
      <c r="F123" s="102"/>
      <c r="G123" s="139" t="s">
        <v>357</v>
      </c>
      <c r="H123" s="118" t="s">
        <v>344</v>
      </c>
      <c r="I123" s="118"/>
      <c r="J123" s="99"/>
      <c r="K123" s="110" t="s">
        <v>205</v>
      </c>
      <c r="L123" s="27">
        <f>IF(K123="Si",1,IF(K123="No",0,"error"))</f>
        <v>1</v>
      </c>
      <c r="M123" s="39" t="s">
        <v>93</v>
      </c>
    </row>
    <row r="124" spans="1:13" ht="183" customHeight="1" x14ac:dyDescent="0.25">
      <c r="A124" s="175"/>
      <c r="B124" s="56"/>
      <c r="C124" s="29" t="s">
        <v>45</v>
      </c>
      <c r="D124" s="30" t="s">
        <v>358</v>
      </c>
      <c r="E124" s="31" t="s">
        <v>359</v>
      </c>
      <c r="F124" s="30" t="s">
        <v>360</v>
      </c>
      <c r="G124" s="33" t="s">
        <v>361</v>
      </c>
      <c r="H124" s="38" t="s">
        <v>344</v>
      </c>
      <c r="I124" s="38" t="s">
        <v>362</v>
      </c>
      <c r="J124" s="94"/>
      <c r="K124" s="94" t="s">
        <v>21</v>
      </c>
      <c r="L124" s="41">
        <f t="shared" ref="L124" si="6">IF(K124="Si",1,IF(K124="No",0,"error"))</f>
        <v>1</v>
      </c>
      <c r="M124" s="39" t="s">
        <v>93</v>
      </c>
    </row>
    <row r="125" spans="1:13" ht="27.4" customHeight="1" x14ac:dyDescent="0.25">
      <c r="A125" s="175" t="s">
        <v>363</v>
      </c>
      <c r="B125" s="170" t="s">
        <v>364</v>
      </c>
      <c r="C125" s="29"/>
      <c r="D125" s="30" t="s">
        <v>365</v>
      </c>
      <c r="E125" s="185" t="s">
        <v>366</v>
      </c>
      <c r="F125" s="140"/>
      <c r="G125" s="186" t="s">
        <v>367</v>
      </c>
      <c r="H125" s="187" t="s">
        <v>368</v>
      </c>
      <c r="I125" s="127"/>
      <c r="J125" s="188"/>
      <c r="K125" s="188" t="s">
        <v>35</v>
      </c>
      <c r="L125" s="189">
        <f>IF(K125="Si",1,IF(K125="No",0,"error"))</f>
        <v>1</v>
      </c>
      <c r="M125" s="174" t="s">
        <v>369</v>
      </c>
    </row>
    <row r="126" spans="1:13" ht="62.25" customHeight="1" x14ac:dyDescent="0.25">
      <c r="A126" s="175"/>
      <c r="B126" s="170"/>
      <c r="C126" s="29" t="s">
        <v>45</v>
      </c>
      <c r="D126" s="141" t="s">
        <v>370</v>
      </c>
      <c r="E126" s="185"/>
      <c r="F126" s="140"/>
      <c r="G126" s="186"/>
      <c r="H126" s="187"/>
      <c r="I126" s="127"/>
      <c r="J126" s="188"/>
      <c r="K126" s="188"/>
      <c r="L126" s="189"/>
      <c r="M126" s="174"/>
    </row>
    <row r="127" spans="1:13" ht="27.4" customHeight="1" x14ac:dyDescent="0.25">
      <c r="A127" s="175"/>
      <c r="B127" s="170"/>
      <c r="C127" s="29" t="s">
        <v>45</v>
      </c>
      <c r="D127" s="141" t="s">
        <v>371</v>
      </c>
      <c r="E127" s="185"/>
      <c r="F127" s="140"/>
      <c r="G127" s="186"/>
      <c r="H127" s="187"/>
      <c r="I127" s="127"/>
      <c r="J127" s="188"/>
      <c r="K127" s="188"/>
      <c r="L127" s="189"/>
      <c r="M127" s="174"/>
    </row>
    <row r="128" spans="1:13" ht="195.75" customHeight="1" x14ac:dyDescent="0.25">
      <c r="A128" s="175"/>
      <c r="B128" s="170"/>
      <c r="C128" s="29" t="s">
        <v>45</v>
      </c>
      <c r="D128" s="141" t="s">
        <v>372</v>
      </c>
      <c r="E128" s="185"/>
      <c r="F128" s="102"/>
      <c r="G128" s="186"/>
      <c r="H128" s="187"/>
      <c r="I128" s="127"/>
      <c r="J128" s="188"/>
      <c r="K128" s="188"/>
      <c r="L128" s="189"/>
      <c r="M128" s="174"/>
    </row>
    <row r="129" spans="1:13" ht="46.5" customHeight="1" x14ac:dyDescent="0.25">
      <c r="A129" s="175"/>
      <c r="B129" s="170"/>
      <c r="C129" s="29" t="s">
        <v>45</v>
      </c>
      <c r="D129" s="141" t="s">
        <v>373</v>
      </c>
      <c r="E129" s="185"/>
      <c r="F129" s="23" t="s">
        <v>374</v>
      </c>
      <c r="G129" s="186"/>
      <c r="H129" s="187"/>
      <c r="I129" s="25" t="s">
        <v>375</v>
      </c>
      <c r="J129" s="188"/>
      <c r="K129" s="188"/>
      <c r="L129" s="189"/>
      <c r="M129" s="174"/>
    </row>
    <row r="130" spans="1:13" ht="59.25" customHeight="1" x14ac:dyDescent="0.25">
      <c r="A130" s="175" t="s">
        <v>376</v>
      </c>
      <c r="B130" s="176" t="s">
        <v>377</v>
      </c>
      <c r="C130" s="43"/>
      <c r="D130" s="44" t="s">
        <v>378</v>
      </c>
      <c r="E130" s="176" t="s">
        <v>379</v>
      </c>
      <c r="F130" s="44"/>
      <c r="G130" s="177" t="s">
        <v>380</v>
      </c>
      <c r="H130" s="176" t="s">
        <v>381</v>
      </c>
      <c r="I130" s="132"/>
      <c r="J130" s="178" t="s">
        <v>35</v>
      </c>
      <c r="K130" s="178" t="s">
        <v>21</v>
      </c>
      <c r="L130" s="179">
        <f t="shared" ref="L130" si="7">IF(K130="Si",1,IF(K130="No",0,"error"))</f>
        <v>1</v>
      </c>
      <c r="M130" s="181" t="s">
        <v>93</v>
      </c>
    </row>
    <row r="131" spans="1:13" ht="30" customHeight="1" x14ac:dyDescent="0.25">
      <c r="A131" s="175"/>
      <c r="B131" s="176"/>
      <c r="C131" s="43" t="s">
        <v>45</v>
      </c>
      <c r="D131" s="87" t="s">
        <v>382</v>
      </c>
      <c r="E131" s="176"/>
      <c r="F131" s="44"/>
      <c r="G131" s="177"/>
      <c r="H131" s="176"/>
      <c r="I131" s="132"/>
      <c r="J131" s="178"/>
      <c r="K131" s="178"/>
      <c r="L131" s="179"/>
      <c r="M131" s="181"/>
    </row>
    <row r="132" spans="1:13" ht="30" customHeight="1" x14ac:dyDescent="0.25">
      <c r="A132" s="175"/>
      <c r="B132" s="176"/>
      <c r="C132" s="43" t="s">
        <v>45</v>
      </c>
      <c r="D132" s="87" t="s">
        <v>383</v>
      </c>
      <c r="E132" s="176"/>
      <c r="F132" s="44"/>
      <c r="G132" s="177"/>
      <c r="H132" s="176"/>
      <c r="I132" s="132"/>
      <c r="J132" s="178"/>
      <c r="K132" s="178"/>
      <c r="L132" s="179"/>
      <c r="M132" s="181"/>
    </row>
    <row r="133" spans="1:13" ht="30" customHeight="1" x14ac:dyDescent="0.25">
      <c r="A133" s="175"/>
      <c r="B133" s="176"/>
      <c r="C133" s="43" t="s">
        <v>45</v>
      </c>
      <c r="D133" s="143" t="s">
        <v>384</v>
      </c>
      <c r="E133" s="176"/>
      <c r="F133" s="44"/>
      <c r="G133" s="177"/>
      <c r="H133" s="176"/>
      <c r="I133" s="132"/>
      <c r="J133" s="178"/>
      <c r="K133" s="178"/>
      <c r="L133" s="179"/>
      <c r="M133" s="181"/>
    </row>
    <row r="134" spans="1:13" ht="30" customHeight="1" x14ac:dyDescent="0.25">
      <c r="A134" s="175"/>
      <c r="B134" s="176"/>
      <c r="C134" s="43" t="s">
        <v>45</v>
      </c>
      <c r="D134" s="143" t="s">
        <v>385</v>
      </c>
      <c r="E134" s="176"/>
      <c r="F134" s="44"/>
      <c r="G134" s="177"/>
      <c r="H134" s="176"/>
      <c r="I134" s="132"/>
      <c r="J134" s="178"/>
      <c r="K134" s="178"/>
      <c r="L134" s="179"/>
      <c r="M134" s="181"/>
    </row>
    <row r="135" spans="1:13" ht="30" customHeight="1" x14ac:dyDescent="0.25">
      <c r="A135" s="175"/>
      <c r="B135" s="176"/>
      <c r="C135" s="43" t="s">
        <v>45</v>
      </c>
      <c r="D135" s="143" t="s">
        <v>386</v>
      </c>
      <c r="E135" s="176"/>
      <c r="F135" s="44"/>
      <c r="G135" s="177"/>
      <c r="H135" s="176"/>
      <c r="I135" s="132"/>
      <c r="J135" s="178"/>
      <c r="K135" s="178"/>
      <c r="L135" s="179"/>
      <c r="M135" s="181"/>
    </row>
    <row r="136" spans="1:13" ht="30" customHeight="1" x14ac:dyDescent="0.25">
      <c r="A136" s="175"/>
      <c r="B136" s="176"/>
      <c r="C136" s="43" t="s">
        <v>45</v>
      </c>
      <c r="D136" s="143" t="s">
        <v>387</v>
      </c>
      <c r="E136" s="176"/>
      <c r="F136" s="44"/>
      <c r="G136" s="177"/>
      <c r="H136" s="176"/>
      <c r="I136" s="132"/>
      <c r="J136" s="178"/>
      <c r="K136" s="178"/>
      <c r="L136" s="179"/>
      <c r="M136" s="181"/>
    </row>
    <row r="137" spans="1:13" ht="30" customHeight="1" x14ac:dyDescent="0.25">
      <c r="A137" s="175"/>
      <c r="B137" s="176"/>
      <c r="C137" s="43" t="s">
        <v>45</v>
      </c>
      <c r="D137" s="87" t="s">
        <v>388</v>
      </c>
      <c r="E137" s="176"/>
      <c r="F137" s="44"/>
      <c r="G137" s="177"/>
      <c r="H137" s="176"/>
      <c r="I137" s="132"/>
      <c r="J137" s="178"/>
      <c r="K137" s="178"/>
      <c r="L137" s="179"/>
      <c r="M137" s="181"/>
    </row>
    <row r="138" spans="1:13" ht="130.5" customHeight="1" x14ac:dyDescent="0.25">
      <c r="A138" s="175"/>
      <c r="B138" s="176"/>
      <c r="C138" s="43" t="s">
        <v>45</v>
      </c>
      <c r="D138" s="143" t="s">
        <v>389</v>
      </c>
      <c r="E138" s="176"/>
      <c r="F138" s="44" t="s">
        <v>390</v>
      </c>
      <c r="G138" s="177"/>
      <c r="H138" s="176"/>
      <c r="I138" s="44" t="s">
        <v>72</v>
      </c>
      <c r="J138" s="178"/>
      <c r="K138" s="178"/>
      <c r="L138" s="180"/>
      <c r="M138" s="181"/>
    </row>
    <row r="139" spans="1:13" ht="45.75" customHeight="1" x14ac:dyDescent="0.25">
      <c r="A139" s="175"/>
      <c r="B139" s="176" t="s">
        <v>391</v>
      </c>
      <c r="C139" s="43"/>
      <c r="D139" s="44" t="s">
        <v>392</v>
      </c>
      <c r="E139" s="176"/>
      <c r="F139" s="132"/>
      <c r="G139" s="182" t="s">
        <v>393</v>
      </c>
      <c r="H139" s="182" t="s">
        <v>394</v>
      </c>
      <c r="I139" s="132"/>
      <c r="J139" s="177" t="s">
        <v>35</v>
      </c>
      <c r="K139" s="178" t="s">
        <v>21</v>
      </c>
      <c r="L139" s="171">
        <f>IF(K139="Si",1,IF(K139="No",0,"error"))</f>
        <v>1</v>
      </c>
      <c r="M139" s="183" t="s">
        <v>93</v>
      </c>
    </row>
    <row r="140" spans="1:13" ht="45.75" customHeight="1" x14ac:dyDescent="0.25">
      <c r="A140" s="175"/>
      <c r="B140" s="176"/>
      <c r="C140" s="43" t="s">
        <v>45</v>
      </c>
      <c r="D140" s="87" t="s">
        <v>382</v>
      </c>
      <c r="E140" s="176"/>
      <c r="F140" s="132"/>
      <c r="G140" s="182"/>
      <c r="H140" s="182"/>
      <c r="I140" s="132"/>
      <c r="J140" s="177"/>
      <c r="K140" s="178"/>
      <c r="L140" s="172"/>
      <c r="M140" s="183"/>
    </row>
    <row r="141" spans="1:13" ht="45.75" customHeight="1" x14ac:dyDescent="0.25">
      <c r="A141" s="175"/>
      <c r="B141" s="176"/>
      <c r="C141" s="43" t="s">
        <v>45</v>
      </c>
      <c r="D141" s="87" t="s">
        <v>383</v>
      </c>
      <c r="E141" s="176"/>
      <c r="F141" s="132"/>
      <c r="G141" s="182"/>
      <c r="H141" s="182"/>
      <c r="I141" s="132"/>
      <c r="J141" s="177"/>
      <c r="K141" s="178"/>
      <c r="L141" s="172"/>
      <c r="M141" s="183"/>
    </row>
    <row r="142" spans="1:13" ht="45.75" customHeight="1" x14ac:dyDescent="0.25">
      <c r="A142" s="175"/>
      <c r="B142" s="176"/>
      <c r="C142" s="43" t="s">
        <v>45</v>
      </c>
      <c r="D142" s="87" t="s">
        <v>384</v>
      </c>
      <c r="E142" s="176"/>
      <c r="F142" s="132"/>
      <c r="G142" s="182"/>
      <c r="H142" s="182"/>
      <c r="I142" s="132"/>
      <c r="J142" s="177"/>
      <c r="K142" s="178"/>
      <c r="L142" s="172"/>
      <c r="M142" s="183"/>
    </row>
    <row r="143" spans="1:13" ht="45.75" customHeight="1" x14ac:dyDescent="0.25">
      <c r="A143" s="175"/>
      <c r="B143" s="176"/>
      <c r="C143" s="43" t="s">
        <v>45</v>
      </c>
      <c r="D143" s="87" t="s">
        <v>395</v>
      </c>
      <c r="E143" s="176"/>
      <c r="F143" s="132"/>
      <c r="G143" s="182"/>
      <c r="H143" s="182"/>
      <c r="I143" s="132"/>
      <c r="J143" s="177"/>
      <c r="K143" s="178"/>
      <c r="L143" s="172"/>
      <c r="M143" s="183"/>
    </row>
    <row r="144" spans="1:13" ht="45.75" customHeight="1" x14ac:dyDescent="0.25">
      <c r="A144" s="175"/>
      <c r="B144" s="176"/>
      <c r="C144" s="43" t="s">
        <v>45</v>
      </c>
      <c r="D144" s="87" t="s">
        <v>386</v>
      </c>
      <c r="E144" s="176"/>
      <c r="F144" s="132"/>
      <c r="G144" s="182"/>
      <c r="H144" s="182"/>
      <c r="I144" s="132"/>
      <c r="J144" s="177"/>
      <c r="K144" s="178"/>
      <c r="L144" s="172"/>
      <c r="M144" s="183"/>
    </row>
    <row r="145" spans="1:13" ht="45.75" customHeight="1" x14ac:dyDescent="0.25">
      <c r="A145" s="175"/>
      <c r="B145" s="176"/>
      <c r="C145" s="43" t="s">
        <v>45</v>
      </c>
      <c r="D145" s="143" t="s">
        <v>387</v>
      </c>
      <c r="E145" s="176"/>
      <c r="F145" s="132"/>
      <c r="G145" s="182"/>
      <c r="H145" s="182"/>
      <c r="I145" s="132"/>
      <c r="J145" s="177"/>
      <c r="K145" s="178"/>
      <c r="L145" s="172"/>
      <c r="M145" s="183"/>
    </row>
    <row r="146" spans="1:13" ht="45.75" customHeight="1" x14ac:dyDescent="0.25">
      <c r="A146" s="175"/>
      <c r="B146" s="176"/>
      <c r="C146" s="43" t="s">
        <v>45</v>
      </c>
      <c r="D146" s="87" t="s">
        <v>396</v>
      </c>
      <c r="E146" s="176"/>
      <c r="F146" s="132"/>
      <c r="G146" s="182"/>
      <c r="H146" s="182"/>
      <c r="I146" s="132"/>
      <c r="J146" s="177"/>
      <c r="K146" s="178"/>
      <c r="L146" s="172"/>
      <c r="M146" s="183"/>
    </row>
    <row r="147" spans="1:13" ht="45.75" customHeight="1" x14ac:dyDescent="0.25">
      <c r="A147" s="175"/>
      <c r="B147" s="176"/>
      <c r="C147" s="43" t="s">
        <v>45</v>
      </c>
      <c r="D147" s="87" t="s">
        <v>397</v>
      </c>
      <c r="E147" s="176"/>
      <c r="F147" s="132"/>
      <c r="G147" s="182"/>
      <c r="H147" s="182"/>
      <c r="I147" s="132"/>
      <c r="J147" s="177"/>
      <c r="K147" s="178"/>
      <c r="L147" s="172"/>
      <c r="M147" s="183"/>
    </row>
    <row r="148" spans="1:13" ht="45.75" customHeight="1" x14ac:dyDescent="0.25">
      <c r="A148" s="175"/>
      <c r="B148" s="176"/>
      <c r="C148" s="43" t="s">
        <v>45</v>
      </c>
      <c r="D148" s="87" t="s">
        <v>398</v>
      </c>
      <c r="E148" s="176"/>
      <c r="F148" s="132"/>
      <c r="G148" s="182"/>
      <c r="H148" s="182"/>
      <c r="I148" s="132"/>
      <c r="J148" s="177"/>
      <c r="K148" s="178"/>
      <c r="L148" s="172"/>
      <c r="M148" s="183"/>
    </row>
    <row r="149" spans="1:13" ht="45.75" customHeight="1" x14ac:dyDescent="0.25">
      <c r="A149" s="175"/>
      <c r="B149" s="176"/>
      <c r="C149" s="43" t="s">
        <v>45</v>
      </c>
      <c r="D149" s="87" t="s">
        <v>399</v>
      </c>
      <c r="E149" s="176"/>
      <c r="F149" s="132"/>
      <c r="G149" s="182"/>
      <c r="H149" s="182"/>
      <c r="I149" s="132"/>
      <c r="J149" s="177"/>
      <c r="K149" s="178"/>
      <c r="L149" s="172"/>
      <c r="M149" s="183"/>
    </row>
    <row r="150" spans="1:13" ht="45.75" customHeight="1" x14ac:dyDescent="0.25">
      <c r="A150" s="175"/>
      <c r="B150" s="176"/>
      <c r="C150" s="43" t="s">
        <v>45</v>
      </c>
      <c r="D150" s="87" t="s">
        <v>400</v>
      </c>
      <c r="E150" s="176"/>
      <c r="F150" s="132"/>
      <c r="G150" s="182"/>
      <c r="H150" s="182"/>
      <c r="I150" s="132"/>
      <c r="J150" s="177"/>
      <c r="K150" s="178"/>
      <c r="L150" s="172"/>
      <c r="M150" s="183"/>
    </row>
    <row r="151" spans="1:13" ht="45.75" customHeight="1" x14ac:dyDescent="0.25">
      <c r="A151" s="175"/>
      <c r="B151" s="176"/>
      <c r="C151" s="43" t="s">
        <v>45</v>
      </c>
      <c r="D151" s="87" t="s">
        <v>401</v>
      </c>
      <c r="E151" s="176"/>
      <c r="F151" s="132"/>
      <c r="G151" s="182"/>
      <c r="H151" s="182"/>
      <c r="I151" s="132"/>
      <c r="J151" s="177"/>
      <c r="K151" s="178"/>
      <c r="L151" s="172"/>
      <c r="M151" s="183"/>
    </row>
    <row r="152" spans="1:13" ht="45.75" customHeight="1" x14ac:dyDescent="0.25">
      <c r="A152" s="175"/>
      <c r="B152" s="176"/>
      <c r="C152" s="43" t="s">
        <v>45</v>
      </c>
      <c r="D152" s="87" t="s">
        <v>402</v>
      </c>
      <c r="E152" s="176"/>
      <c r="F152" s="132"/>
      <c r="G152" s="182"/>
      <c r="H152" s="182"/>
      <c r="I152" s="132"/>
      <c r="J152" s="177"/>
      <c r="K152" s="178"/>
      <c r="L152" s="172"/>
      <c r="M152" s="183"/>
    </row>
    <row r="153" spans="1:13" ht="88.5" customHeight="1" x14ac:dyDescent="0.25">
      <c r="A153" s="175"/>
      <c r="B153" s="176"/>
      <c r="C153" s="43" t="s">
        <v>45</v>
      </c>
      <c r="D153" s="87" t="s">
        <v>403</v>
      </c>
      <c r="E153" s="176"/>
      <c r="F153" s="44" t="s">
        <v>404</v>
      </c>
      <c r="G153" s="182"/>
      <c r="H153" s="182" t="s">
        <v>83</v>
      </c>
      <c r="I153" s="44" t="s">
        <v>72</v>
      </c>
      <c r="J153" s="177"/>
      <c r="K153" s="178"/>
      <c r="L153" s="173"/>
      <c r="M153" s="183" t="s">
        <v>405</v>
      </c>
    </row>
    <row r="154" spans="1:13" ht="30" customHeight="1" x14ac:dyDescent="0.25">
      <c r="A154" s="175"/>
      <c r="B154" s="170" t="s">
        <v>406</v>
      </c>
      <c r="C154" s="29"/>
      <c r="D154" s="31" t="s">
        <v>407</v>
      </c>
      <c r="E154" s="170"/>
      <c r="F154" s="30"/>
      <c r="G154" s="184" t="s">
        <v>408</v>
      </c>
      <c r="H154" s="166" t="s">
        <v>19</v>
      </c>
      <c r="I154" s="127"/>
      <c r="J154" s="166"/>
      <c r="K154" s="167" t="s">
        <v>21</v>
      </c>
      <c r="L154" s="171">
        <f>IF(K154="Si",1,IF(K154="No",0,"error"))</f>
        <v>1</v>
      </c>
      <c r="M154" s="169" t="s">
        <v>93</v>
      </c>
    </row>
    <row r="155" spans="1:13" ht="30" customHeight="1" x14ac:dyDescent="0.25">
      <c r="A155" s="175"/>
      <c r="B155" s="170"/>
      <c r="C155" s="29" t="s">
        <v>45</v>
      </c>
      <c r="D155" s="141" t="s">
        <v>395</v>
      </c>
      <c r="E155" s="170"/>
      <c r="F155" s="30"/>
      <c r="G155" s="184"/>
      <c r="H155" s="166"/>
      <c r="I155" s="127"/>
      <c r="J155" s="166"/>
      <c r="K155" s="167"/>
      <c r="L155" s="172"/>
      <c r="M155" s="169"/>
    </row>
    <row r="156" spans="1:13" x14ac:dyDescent="0.25">
      <c r="A156" s="175"/>
      <c r="B156" s="170"/>
      <c r="C156" s="29" t="s">
        <v>45</v>
      </c>
      <c r="D156" s="141" t="s">
        <v>386</v>
      </c>
      <c r="E156" s="170"/>
      <c r="F156" s="30"/>
      <c r="G156" s="184"/>
      <c r="H156" s="166"/>
      <c r="I156" s="127"/>
      <c r="J156" s="166"/>
      <c r="K156" s="167"/>
      <c r="L156" s="172"/>
      <c r="M156" s="169"/>
    </row>
    <row r="157" spans="1:13" ht="45" x14ac:dyDescent="0.25">
      <c r="A157" s="175"/>
      <c r="B157" s="170"/>
      <c r="C157" s="29" t="s">
        <v>45</v>
      </c>
      <c r="D157" s="144" t="s">
        <v>387</v>
      </c>
      <c r="E157" s="170"/>
      <c r="F157" s="30"/>
      <c r="G157" s="184"/>
      <c r="H157" s="166"/>
      <c r="I157" s="127"/>
      <c r="J157" s="166"/>
      <c r="K157" s="167"/>
      <c r="L157" s="172"/>
      <c r="M157" s="169"/>
    </row>
    <row r="158" spans="1:13" ht="30" customHeight="1" x14ac:dyDescent="0.25">
      <c r="A158" s="175"/>
      <c r="B158" s="170"/>
      <c r="C158" s="29" t="s">
        <v>45</v>
      </c>
      <c r="D158" s="141" t="s">
        <v>388</v>
      </c>
      <c r="E158" s="170"/>
      <c r="F158" s="30"/>
      <c r="G158" s="184"/>
      <c r="H158" s="166"/>
      <c r="I158" s="127"/>
      <c r="J158" s="166"/>
      <c r="K158" s="167"/>
      <c r="L158" s="172"/>
      <c r="M158" s="169"/>
    </row>
    <row r="159" spans="1:13" ht="30" customHeight="1" x14ac:dyDescent="0.25">
      <c r="A159" s="175"/>
      <c r="B159" s="170"/>
      <c r="C159" s="29" t="s">
        <v>45</v>
      </c>
      <c r="D159" s="141" t="s">
        <v>396</v>
      </c>
      <c r="E159" s="170"/>
      <c r="F159" s="30"/>
      <c r="G159" s="184"/>
      <c r="H159" s="166"/>
      <c r="I159" s="127"/>
      <c r="J159" s="166"/>
      <c r="K159" s="167"/>
      <c r="L159" s="172"/>
      <c r="M159" s="169"/>
    </row>
    <row r="160" spans="1:13" ht="30" customHeight="1" x14ac:dyDescent="0.25">
      <c r="A160" s="175"/>
      <c r="B160" s="170"/>
      <c r="C160" s="29" t="s">
        <v>45</v>
      </c>
      <c r="D160" s="141" t="s">
        <v>409</v>
      </c>
      <c r="E160" s="170"/>
      <c r="F160" s="30"/>
      <c r="G160" s="184"/>
      <c r="H160" s="166"/>
      <c r="I160" s="127"/>
      <c r="J160" s="166"/>
      <c r="K160" s="167"/>
      <c r="L160" s="172"/>
      <c r="M160" s="169"/>
    </row>
    <row r="161" spans="1:13" x14ac:dyDescent="0.25">
      <c r="A161" s="175"/>
      <c r="B161" s="170"/>
      <c r="C161" s="29" t="s">
        <v>45</v>
      </c>
      <c r="D161" s="141" t="s">
        <v>410</v>
      </c>
      <c r="E161" s="170"/>
      <c r="F161" s="30"/>
      <c r="G161" s="184"/>
      <c r="H161" s="166"/>
      <c r="I161" s="127"/>
      <c r="J161" s="166"/>
      <c r="K161" s="167"/>
      <c r="L161" s="172"/>
      <c r="M161" s="169"/>
    </row>
    <row r="162" spans="1:13" ht="60" x14ac:dyDescent="0.25">
      <c r="A162" s="175"/>
      <c r="B162" s="170"/>
      <c r="C162" s="29" t="s">
        <v>45</v>
      </c>
      <c r="D162" s="141" t="s">
        <v>411</v>
      </c>
      <c r="E162" s="170"/>
      <c r="F162" s="22" t="s">
        <v>412</v>
      </c>
      <c r="G162" s="184"/>
      <c r="H162" s="166"/>
      <c r="I162" s="38" t="s">
        <v>413</v>
      </c>
      <c r="J162" s="166"/>
      <c r="K162" s="167"/>
      <c r="L162" s="173"/>
      <c r="M162" s="169" t="s">
        <v>414</v>
      </c>
    </row>
    <row r="163" spans="1:13" ht="144.75" customHeight="1" x14ac:dyDescent="0.25">
      <c r="A163" s="175"/>
      <c r="B163" s="42" t="s">
        <v>415</v>
      </c>
      <c r="C163" s="43" t="s">
        <v>45</v>
      </c>
      <c r="D163" s="44" t="s">
        <v>416</v>
      </c>
      <c r="E163" s="64"/>
      <c r="F163" s="47" t="s">
        <v>417</v>
      </c>
      <c r="G163" s="145" t="s">
        <v>418</v>
      </c>
      <c r="H163" s="46" t="s">
        <v>413</v>
      </c>
      <c r="I163" s="65"/>
      <c r="J163" s="89" t="s">
        <v>35</v>
      </c>
      <c r="K163" s="89" t="s">
        <v>35</v>
      </c>
      <c r="L163" s="50">
        <f>IF(K163="Si",1,IF(K163="No",0,"error"))</f>
        <v>1</v>
      </c>
      <c r="M163" s="42" t="s">
        <v>60</v>
      </c>
    </row>
    <row r="164" spans="1:13" ht="142.5" customHeight="1" x14ac:dyDescent="0.25">
      <c r="A164" s="175"/>
      <c r="B164" s="42" t="s">
        <v>419</v>
      </c>
      <c r="C164" s="43" t="s">
        <v>45</v>
      </c>
      <c r="D164" s="44" t="s">
        <v>420</v>
      </c>
      <c r="E164" s="44" t="s">
        <v>421</v>
      </c>
      <c r="F164" s="44" t="s">
        <v>422</v>
      </c>
      <c r="G164" s="54" t="s">
        <v>423</v>
      </c>
      <c r="H164" s="47" t="s">
        <v>413</v>
      </c>
      <c r="I164" s="44" t="s">
        <v>83</v>
      </c>
      <c r="J164" s="89" t="s">
        <v>35</v>
      </c>
      <c r="K164" s="89" t="s">
        <v>35</v>
      </c>
      <c r="L164" s="50">
        <f>IF(K164="Si",1,IF(K164="No",0,"error"))</f>
        <v>1</v>
      </c>
      <c r="M164" s="42" t="s">
        <v>60</v>
      </c>
    </row>
    <row r="165" spans="1:13" ht="80.25" customHeight="1" x14ac:dyDescent="0.25">
      <c r="A165" s="175"/>
      <c r="B165" s="95" t="s">
        <v>424</v>
      </c>
      <c r="C165" s="29" t="s">
        <v>45</v>
      </c>
      <c r="D165" s="30" t="s">
        <v>425</v>
      </c>
      <c r="E165" s="170" t="s">
        <v>426</v>
      </c>
      <c r="F165" s="30"/>
      <c r="G165" s="165" t="s">
        <v>427</v>
      </c>
      <c r="H165" s="166" t="s">
        <v>19</v>
      </c>
      <c r="I165" s="71"/>
      <c r="J165" s="166"/>
      <c r="K165" s="167" t="s">
        <v>21</v>
      </c>
      <c r="L165" s="168">
        <f>IF(K165="Si",1,IF(K165="No",0,"error"))</f>
        <v>1</v>
      </c>
      <c r="M165" s="169" t="s">
        <v>428</v>
      </c>
    </row>
    <row r="166" spans="1:13" ht="62.25" customHeight="1" x14ac:dyDescent="0.25">
      <c r="A166" s="175"/>
      <c r="B166" s="56"/>
      <c r="C166" s="29" t="s">
        <v>45</v>
      </c>
      <c r="D166" s="102" t="s">
        <v>429</v>
      </c>
      <c r="E166" s="170"/>
      <c r="F166" s="146" t="s">
        <v>430</v>
      </c>
      <c r="G166" s="165"/>
      <c r="H166" s="166" t="s">
        <v>413</v>
      </c>
      <c r="I166" s="25" t="s">
        <v>431</v>
      </c>
      <c r="J166" s="166"/>
      <c r="K166" s="167"/>
      <c r="L166" s="168"/>
      <c r="M166" s="169" t="s">
        <v>432</v>
      </c>
    </row>
    <row r="167" spans="1:13" ht="72.75" customHeight="1" x14ac:dyDescent="0.25">
      <c r="A167" s="175"/>
      <c r="B167" s="95" t="s">
        <v>433</v>
      </c>
      <c r="C167" s="29" t="s">
        <v>45</v>
      </c>
      <c r="D167" s="30" t="s">
        <v>434</v>
      </c>
      <c r="E167" s="23" t="s">
        <v>435</v>
      </c>
      <c r="F167" s="147"/>
      <c r="G167" s="165" t="s">
        <v>436</v>
      </c>
      <c r="H167" s="166" t="s">
        <v>437</v>
      </c>
      <c r="I167" s="71"/>
      <c r="J167" s="167"/>
      <c r="K167" s="167" t="s">
        <v>205</v>
      </c>
      <c r="L167" s="168">
        <f>IF(K167="Si",1,IF(K167="No",0,"error"))</f>
        <v>1</v>
      </c>
      <c r="M167" s="169" t="s">
        <v>22</v>
      </c>
    </row>
    <row r="168" spans="1:13" ht="78.75" customHeight="1" x14ac:dyDescent="0.25">
      <c r="A168" s="175"/>
      <c r="B168" s="148"/>
      <c r="C168" s="29" t="s">
        <v>45</v>
      </c>
      <c r="D168" s="102" t="s">
        <v>438</v>
      </c>
      <c r="E168" s="102"/>
      <c r="F168" s="22" t="s">
        <v>439</v>
      </c>
      <c r="G168" s="165"/>
      <c r="H168" s="166"/>
      <c r="I168" s="38" t="s">
        <v>368</v>
      </c>
      <c r="J168" s="167"/>
      <c r="K168" s="167"/>
      <c r="L168" s="168"/>
      <c r="M168" s="169" t="s">
        <v>432</v>
      </c>
    </row>
    <row r="169" spans="1:13" ht="123" customHeight="1" x14ac:dyDescent="0.25">
      <c r="A169" s="175"/>
      <c r="B169" s="31" t="s">
        <v>440</v>
      </c>
      <c r="C169" s="29" t="s">
        <v>45</v>
      </c>
      <c r="D169" s="30" t="s">
        <v>441</v>
      </c>
      <c r="E169" s="31" t="s">
        <v>442</v>
      </c>
      <c r="F169" s="149" t="s">
        <v>443</v>
      </c>
      <c r="G169" s="36" t="s">
        <v>444</v>
      </c>
      <c r="H169" s="166" t="s">
        <v>368</v>
      </c>
      <c r="I169" s="38" t="s">
        <v>368</v>
      </c>
      <c r="J169" s="94"/>
      <c r="K169" s="150" t="s">
        <v>21</v>
      </c>
      <c r="L169" s="27">
        <f t="shared" ref="L169:L175" si="8">IF(K169="Si",1,IF(K169="No",0,"error"))</f>
        <v>1</v>
      </c>
      <c r="M169" s="28" t="s">
        <v>445</v>
      </c>
    </row>
    <row r="170" spans="1:13" ht="92.25" customHeight="1" x14ac:dyDescent="0.25">
      <c r="A170" s="175"/>
      <c r="B170" s="170" t="s">
        <v>446</v>
      </c>
      <c r="C170" s="29" t="s">
        <v>45</v>
      </c>
      <c r="D170" s="30" t="s">
        <v>447</v>
      </c>
      <c r="E170" s="31" t="s">
        <v>448</v>
      </c>
      <c r="F170" s="146"/>
      <c r="G170" s="103" t="s">
        <v>444</v>
      </c>
      <c r="H170" s="166"/>
      <c r="I170" s="127"/>
      <c r="J170" s="94"/>
      <c r="K170" s="151" t="s">
        <v>21</v>
      </c>
      <c r="L170" s="27">
        <f t="shared" si="8"/>
        <v>1</v>
      </c>
      <c r="M170" s="169" t="s">
        <v>449</v>
      </c>
    </row>
    <row r="171" spans="1:13" ht="92.25" customHeight="1" x14ac:dyDescent="0.25">
      <c r="A171" s="175"/>
      <c r="B171" s="170"/>
      <c r="C171" s="29" t="s">
        <v>45</v>
      </c>
      <c r="D171" s="30" t="s">
        <v>450</v>
      </c>
      <c r="E171" s="23" t="s">
        <v>451</v>
      </c>
      <c r="F171" s="146"/>
      <c r="G171" s="37" t="s">
        <v>444</v>
      </c>
      <c r="H171" s="166"/>
      <c r="I171" s="127"/>
      <c r="J171" s="94"/>
      <c r="K171" s="152" t="s">
        <v>205</v>
      </c>
      <c r="L171" s="27">
        <f t="shared" si="8"/>
        <v>1</v>
      </c>
      <c r="M171" s="169"/>
    </row>
    <row r="172" spans="1:13" ht="92.25" customHeight="1" x14ac:dyDescent="0.25">
      <c r="A172" s="175"/>
      <c r="B172" s="170"/>
      <c r="C172" s="29" t="s">
        <v>25</v>
      </c>
      <c r="D172" s="141" t="s">
        <v>452</v>
      </c>
      <c r="E172" s="23" t="s">
        <v>451</v>
      </c>
      <c r="F172" s="146"/>
      <c r="G172" s="37" t="s">
        <v>444</v>
      </c>
      <c r="H172" s="166"/>
      <c r="I172" s="127"/>
      <c r="J172" s="94"/>
      <c r="K172" s="150" t="s">
        <v>205</v>
      </c>
      <c r="L172" s="27">
        <f t="shared" si="8"/>
        <v>1</v>
      </c>
      <c r="M172" s="169"/>
    </row>
    <row r="173" spans="1:13" ht="92.25" customHeight="1" x14ac:dyDescent="0.25">
      <c r="A173" s="175"/>
      <c r="B173" s="170"/>
      <c r="C173" s="29" t="s">
        <v>30</v>
      </c>
      <c r="D173" s="141" t="s">
        <v>453</v>
      </c>
      <c r="E173" s="23" t="s">
        <v>451</v>
      </c>
      <c r="F173" s="146"/>
      <c r="G173" s="153"/>
      <c r="H173" s="166"/>
      <c r="I173" s="127"/>
      <c r="J173" s="94"/>
      <c r="K173" s="150" t="s">
        <v>205</v>
      </c>
      <c r="L173" s="27">
        <f t="shared" si="8"/>
        <v>1</v>
      </c>
      <c r="M173" s="169"/>
    </row>
    <row r="174" spans="1:13" ht="92.25" customHeight="1" x14ac:dyDescent="0.25">
      <c r="A174" s="175"/>
      <c r="B174" s="170"/>
      <c r="C174" s="29" t="s">
        <v>33</v>
      </c>
      <c r="D174" s="141" t="s">
        <v>454</v>
      </c>
      <c r="E174" s="23" t="s">
        <v>451</v>
      </c>
      <c r="F174" s="147"/>
      <c r="G174" s="37" t="s">
        <v>444</v>
      </c>
      <c r="H174" s="166"/>
      <c r="I174" s="127"/>
      <c r="J174" s="94"/>
      <c r="K174" s="150" t="s">
        <v>35</v>
      </c>
      <c r="L174" s="27">
        <f t="shared" si="8"/>
        <v>1</v>
      </c>
      <c r="M174" s="169"/>
    </row>
    <row r="175" spans="1:13" ht="92.25" customHeight="1" x14ac:dyDescent="0.25">
      <c r="A175" s="175"/>
      <c r="B175" s="170"/>
      <c r="C175" s="29" t="s">
        <v>36</v>
      </c>
      <c r="D175" s="141" t="s">
        <v>455</v>
      </c>
      <c r="E175" s="30" t="s">
        <v>451</v>
      </c>
      <c r="F175" s="154"/>
      <c r="G175" s="37" t="s">
        <v>444</v>
      </c>
      <c r="H175" s="166"/>
      <c r="I175" s="127"/>
      <c r="J175" s="94"/>
      <c r="K175" s="150" t="s">
        <v>35</v>
      </c>
      <c r="L175" s="27">
        <f t="shared" si="8"/>
        <v>1</v>
      </c>
      <c r="M175" s="169"/>
    </row>
    <row r="178" spans="12:12" x14ac:dyDescent="0.25">
      <c r="L178" s="1">
        <f>COUNTIF(L8:L175,1)</f>
        <v>111</v>
      </c>
    </row>
    <row r="179" spans="12:12" x14ac:dyDescent="0.25">
      <c r="L179" s="1">
        <f>COUNTIF(L8:L176,0)</f>
        <v>4</v>
      </c>
    </row>
    <row r="180" spans="12:12" x14ac:dyDescent="0.25">
      <c r="L180" s="155">
        <f>+L178+L179</f>
        <v>115</v>
      </c>
    </row>
  </sheetData>
  <autoFilter ref="G7:M175" xr:uid="{00000000-0009-0000-0000-000000000000}"/>
  <mergeCells count="143">
    <mergeCell ref="A1:M1"/>
    <mergeCell ref="A2:M2"/>
    <mergeCell ref="A3:M3"/>
    <mergeCell ref="A4:M4"/>
    <mergeCell ref="A5:E5"/>
    <mergeCell ref="G5:G6"/>
    <mergeCell ref="H5:H6"/>
    <mergeCell ref="I5:I6"/>
    <mergeCell ref="J5:J6"/>
    <mergeCell ref="C6:D6"/>
    <mergeCell ref="K6:L6"/>
    <mergeCell ref="A8:E8"/>
    <mergeCell ref="I8:I12"/>
    <mergeCell ref="A9:A22"/>
    <mergeCell ref="B9:B13"/>
    <mergeCell ref="F9:F12"/>
    <mergeCell ref="G9:G11"/>
    <mergeCell ref="H9:H14"/>
    <mergeCell ref="F13:F16"/>
    <mergeCell ref="I13:I16"/>
    <mergeCell ref="B14:B17"/>
    <mergeCell ref="E15:E16"/>
    <mergeCell ref="G15:G17"/>
    <mergeCell ref="M15:M17"/>
    <mergeCell ref="F17:F20"/>
    <mergeCell ref="I17:I20"/>
    <mergeCell ref="B18:B21"/>
    <mergeCell ref="G18:G21"/>
    <mergeCell ref="H18:H21"/>
    <mergeCell ref="M18:M21"/>
    <mergeCell ref="F22:F23"/>
    <mergeCell ref="A23:A32"/>
    <mergeCell ref="B23:B24"/>
    <mergeCell ref="E23:E24"/>
    <mergeCell ref="A33:A53"/>
    <mergeCell ref="B36:B38"/>
    <mergeCell ref="H36:H38"/>
    <mergeCell ref="M36:M38"/>
    <mergeCell ref="B39:B50"/>
    <mergeCell ref="G39:G50"/>
    <mergeCell ref="H39:H50"/>
    <mergeCell ref="J39:J40"/>
    <mergeCell ref="K39:K40"/>
    <mergeCell ref="L39:L40"/>
    <mergeCell ref="M39:M50"/>
    <mergeCell ref="A54:A75"/>
    <mergeCell ref="B54:B68"/>
    <mergeCell ref="G54:G68"/>
    <mergeCell ref="H54:H68"/>
    <mergeCell ref="J54:J68"/>
    <mergeCell ref="K54:K68"/>
    <mergeCell ref="L54:L68"/>
    <mergeCell ref="M54:M68"/>
    <mergeCell ref="B69:B72"/>
    <mergeCell ref="E69:E75"/>
    <mergeCell ref="G69:G75"/>
    <mergeCell ref="H69:H75"/>
    <mergeCell ref="J69:J75"/>
    <mergeCell ref="M69:M75"/>
    <mergeCell ref="A76:A80"/>
    <mergeCell ref="E77:E78"/>
    <mergeCell ref="A81:A102"/>
    <mergeCell ref="E81:E88"/>
    <mergeCell ref="G81:G88"/>
    <mergeCell ref="H81:H88"/>
    <mergeCell ref="B89:B95"/>
    <mergeCell ref="E89:E95"/>
    <mergeCell ref="G89:G95"/>
    <mergeCell ref="H89:H95"/>
    <mergeCell ref="J89:J95"/>
    <mergeCell ref="M89:M95"/>
    <mergeCell ref="B98:B101"/>
    <mergeCell ref="E98:E101"/>
    <mergeCell ref="G98:G101"/>
    <mergeCell ref="H98:H101"/>
    <mergeCell ref="J98:J101"/>
    <mergeCell ref="M98:M101"/>
    <mergeCell ref="A103:A119"/>
    <mergeCell ref="B103:B107"/>
    <mergeCell ref="H103:H108"/>
    <mergeCell ref="B111:B113"/>
    <mergeCell ref="E111:E113"/>
    <mergeCell ref="G111:G113"/>
    <mergeCell ref="H111:H113"/>
    <mergeCell ref="J111:J113"/>
    <mergeCell ref="M111:M113"/>
    <mergeCell ref="B115:B119"/>
    <mergeCell ref="E115:E119"/>
    <mergeCell ref="G115:G119"/>
    <mergeCell ref="H115:H119"/>
    <mergeCell ref="J115:J119"/>
    <mergeCell ref="M115:M119"/>
    <mergeCell ref="A120:A124"/>
    <mergeCell ref="A125:A129"/>
    <mergeCell ref="B125:B129"/>
    <mergeCell ref="E125:E129"/>
    <mergeCell ref="G125:G129"/>
    <mergeCell ref="H125:H129"/>
    <mergeCell ref="J125:J129"/>
    <mergeCell ref="K125:K129"/>
    <mergeCell ref="L125:L129"/>
    <mergeCell ref="M125:M129"/>
    <mergeCell ref="A130:A175"/>
    <mergeCell ref="B130:B138"/>
    <mergeCell ref="E130:E138"/>
    <mergeCell ref="G130:G138"/>
    <mergeCell ref="H130:H138"/>
    <mergeCell ref="J130:J138"/>
    <mergeCell ref="K130:K138"/>
    <mergeCell ref="L130:L138"/>
    <mergeCell ref="M130:M138"/>
    <mergeCell ref="B139:B153"/>
    <mergeCell ref="E139:E153"/>
    <mergeCell ref="G139:G153"/>
    <mergeCell ref="H139:H153"/>
    <mergeCell ref="J139:J153"/>
    <mergeCell ref="K139:K153"/>
    <mergeCell ref="L139:L153"/>
    <mergeCell ref="M139:M153"/>
    <mergeCell ref="B154:B162"/>
    <mergeCell ref="E154:E162"/>
    <mergeCell ref="G154:G162"/>
    <mergeCell ref="H154:H162"/>
    <mergeCell ref="J154:J162"/>
    <mergeCell ref="K154:K162"/>
    <mergeCell ref="L154:L162"/>
    <mergeCell ref="M154:M162"/>
    <mergeCell ref="E165:E166"/>
    <mergeCell ref="G165:G166"/>
    <mergeCell ref="H165:H166"/>
    <mergeCell ref="J165:J166"/>
    <mergeCell ref="K165:K166"/>
    <mergeCell ref="L165:L166"/>
    <mergeCell ref="M165:M166"/>
    <mergeCell ref="G167:G168"/>
    <mergeCell ref="H167:H168"/>
    <mergeCell ref="J167:J168"/>
    <mergeCell ref="K167:K168"/>
    <mergeCell ref="L167:L168"/>
    <mergeCell ref="M167:M168"/>
    <mergeCell ref="H169:H175"/>
    <mergeCell ref="B170:B175"/>
    <mergeCell ref="M170:M175"/>
  </mergeCells>
  <hyperlinks>
    <hyperlink ref="G8" r:id="rId1" xr:uid="{00000000-0004-0000-0000-000000000000}"/>
    <hyperlink ref="G9" r:id="rId2" xr:uid="{00000000-0004-0000-0000-000001000000}"/>
    <hyperlink ref="G12" r:id="rId3" xr:uid="{00000000-0004-0000-0000-000002000000}"/>
    <hyperlink ref="G13" r:id="rId4" xr:uid="{00000000-0004-0000-0000-000003000000}"/>
    <hyperlink ref="G14" r:id="rId5" xr:uid="{00000000-0004-0000-0000-000004000000}"/>
    <hyperlink ref="G15" r:id="rId6" xr:uid="{00000000-0004-0000-0000-000005000000}"/>
    <hyperlink ref="G18" r:id="rId7" xr:uid="{00000000-0004-0000-0000-000006000000}"/>
    <hyperlink ref="G22" r:id="rId8" xr:uid="{00000000-0004-0000-0000-000007000000}"/>
    <hyperlink ref="G23" r:id="rId9" xr:uid="{00000000-0004-0000-0000-000008000000}"/>
    <hyperlink ref="G24" r:id="rId10" xr:uid="{00000000-0004-0000-0000-000009000000}"/>
    <hyperlink ref="G27" r:id="rId11" xr:uid="{00000000-0004-0000-0000-00000A000000}"/>
    <hyperlink ref="G28" r:id="rId12" xr:uid="{00000000-0004-0000-0000-00000B000000}"/>
    <hyperlink ref="G33" r:id="rId13" xr:uid="{00000000-0004-0000-0000-00000C000000}"/>
    <hyperlink ref="G36" r:id="rId14" xr:uid="{00000000-0004-0000-0000-00000D000000}"/>
    <hyperlink ref="G37" r:id="rId15" xr:uid="{00000000-0004-0000-0000-00000E000000}"/>
    <hyperlink ref="G38" r:id="rId16" xr:uid="{00000000-0004-0000-0000-00000F000000}"/>
    <hyperlink ref="G52" r:id="rId17" xr:uid="{00000000-0004-0000-0000-000010000000}"/>
    <hyperlink ref="G53" r:id="rId18" xr:uid="{00000000-0004-0000-0000-000011000000}"/>
    <hyperlink ref="G69" r:id="rId19" xr:uid="{00000000-0004-0000-0000-000012000000}"/>
    <hyperlink ref="G77" r:id="rId20" xr:uid="{00000000-0004-0000-0000-000013000000}"/>
    <hyperlink ref="G78" r:id="rId21" xr:uid="{00000000-0004-0000-0000-000014000000}"/>
    <hyperlink ref="G79" r:id="rId22" xr:uid="{00000000-0004-0000-0000-000015000000}"/>
    <hyperlink ref="G80" r:id="rId23" xr:uid="{00000000-0004-0000-0000-000016000000}"/>
    <hyperlink ref="G81" r:id="rId24" xr:uid="{00000000-0004-0000-0000-000017000000}"/>
    <hyperlink ref="G89" r:id="rId25" xr:uid="{00000000-0004-0000-0000-000018000000}"/>
    <hyperlink ref="G96" r:id="rId26" xr:uid="{00000000-0004-0000-0000-000019000000}"/>
    <hyperlink ref="G97" r:id="rId27" xr:uid="{00000000-0004-0000-0000-00001A000000}"/>
    <hyperlink ref="G98" r:id="rId28" xr:uid="{00000000-0004-0000-0000-00001B000000}"/>
    <hyperlink ref="G102" r:id="rId29" xr:uid="{00000000-0004-0000-0000-00001C000000}"/>
    <hyperlink ref="G103" r:id="rId30" xr:uid="{00000000-0004-0000-0000-00001D000000}"/>
    <hyperlink ref="G104" r:id="rId31" xr:uid="{00000000-0004-0000-0000-00001E000000}"/>
    <hyperlink ref="G105" r:id="rId32" xr:uid="{00000000-0004-0000-0000-00001F000000}"/>
    <hyperlink ref="G106" r:id="rId33" xr:uid="{00000000-0004-0000-0000-000020000000}"/>
    <hyperlink ref="G107" r:id="rId34" xr:uid="{00000000-0004-0000-0000-000021000000}"/>
    <hyperlink ref="G108" r:id="rId35" xr:uid="{00000000-0004-0000-0000-000022000000}"/>
    <hyperlink ref="G109" r:id="rId36" xr:uid="{00000000-0004-0000-0000-000023000000}"/>
    <hyperlink ref="G110" r:id="rId37" xr:uid="{00000000-0004-0000-0000-000024000000}"/>
    <hyperlink ref="G111" r:id="rId38" xr:uid="{00000000-0004-0000-0000-000025000000}"/>
    <hyperlink ref="G114" r:id="rId39" xr:uid="{00000000-0004-0000-0000-000026000000}"/>
    <hyperlink ref="G115" r:id="rId40" xr:uid="{00000000-0004-0000-0000-000027000000}"/>
    <hyperlink ref="G120" r:id="rId41" xr:uid="{00000000-0004-0000-0000-000028000000}"/>
    <hyperlink ref="G121" r:id="rId42" xr:uid="{00000000-0004-0000-0000-000029000000}"/>
    <hyperlink ref="G122" r:id="rId43" xr:uid="{00000000-0004-0000-0000-00002A000000}"/>
    <hyperlink ref="G123" r:id="rId44" xr:uid="{00000000-0004-0000-0000-00002B000000}"/>
    <hyperlink ref="G124" r:id="rId45" xr:uid="{00000000-0004-0000-0000-00002C000000}"/>
    <hyperlink ref="G125" r:id="rId46" xr:uid="{00000000-0004-0000-0000-00002D000000}"/>
    <hyperlink ref="G130" r:id="rId47" xr:uid="{00000000-0004-0000-0000-00002E000000}"/>
    <hyperlink ref="G154" r:id="rId48" xr:uid="{00000000-0004-0000-0000-00002F000000}"/>
    <hyperlink ref="G163" r:id="rId49" xr:uid="{00000000-0004-0000-0000-000030000000}"/>
    <hyperlink ref="G164" r:id="rId50" xr:uid="{00000000-0004-0000-0000-000031000000}"/>
    <hyperlink ref="G165" r:id="rId51" xr:uid="{00000000-0004-0000-0000-000032000000}"/>
    <hyperlink ref="G167" r:id="rId52" xr:uid="{00000000-0004-0000-0000-000033000000}"/>
    <hyperlink ref="G169" r:id="rId53" xr:uid="{00000000-0004-0000-0000-000034000000}"/>
    <hyperlink ref="G170" r:id="rId54" xr:uid="{00000000-0004-0000-0000-000035000000}"/>
    <hyperlink ref="G171" r:id="rId55" xr:uid="{00000000-0004-0000-0000-000036000000}"/>
    <hyperlink ref="G172" r:id="rId56" xr:uid="{00000000-0004-0000-0000-000037000000}"/>
    <hyperlink ref="G174" r:id="rId57" xr:uid="{00000000-0004-0000-0000-000038000000}"/>
    <hyperlink ref="G175" r:id="rId58" xr:uid="{00000000-0004-0000-0000-000039000000}"/>
  </hyperlinks>
  <pageMargins left="0" right="0" top="0.74791666666666701" bottom="0.74791666666666701" header="0.51180555555555496" footer="0.51180555555555496"/>
  <pageSetup paperSize="5" firstPageNumber="0" fitToHeight="3" orientation="landscape" horizontalDpi="300" verticalDpi="300"/>
  <drawing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tabSelected="1" zoomScale="85" zoomScaleNormal="85" workbookViewId="0">
      <selection activeCell="J27" sqref="J27"/>
    </sheetView>
  </sheetViews>
  <sheetFormatPr baseColWidth="10" defaultColWidth="9.140625" defaultRowHeight="15" x14ac:dyDescent="0.25"/>
  <cols>
    <col min="1" max="1" width="41.28515625" customWidth="1"/>
    <col min="2" max="2" width="15.42578125" customWidth="1"/>
    <col min="3" max="64" width="10.5703125" customWidth="1"/>
  </cols>
  <sheetData>
    <row r="1" spans="1:2" ht="21" x14ac:dyDescent="0.35">
      <c r="A1" s="215" t="s">
        <v>456</v>
      </c>
      <c r="B1" s="215"/>
    </row>
    <row r="2" spans="1:2" ht="21" x14ac:dyDescent="0.35">
      <c r="A2" s="156" t="s">
        <v>457</v>
      </c>
      <c r="B2" s="157" t="s">
        <v>458</v>
      </c>
    </row>
    <row r="3" spans="1:2" ht="21" x14ac:dyDescent="0.35">
      <c r="A3" s="158" t="s">
        <v>459</v>
      </c>
      <c r="B3" s="159">
        <f>+Matriz!L178</f>
        <v>111</v>
      </c>
    </row>
    <row r="4" spans="1:2" ht="21" x14ac:dyDescent="0.35">
      <c r="A4" s="158" t="s">
        <v>460</v>
      </c>
      <c r="B4" s="159">
        <f>+Matriz!L179</f>
        <v>4</v>
      </c>
    </row>
    <row r="5" spans="1:2" ht="21" x14ac:dyDescent="0.35">
      <c r="A5" s="160" t="s">
        <v>461</v>
      </c>
      <c r="B5" s="161">
        <f>SUM(B3:B4)</f>
        <v>115</v>
      </c>
    </row>
    <row r="8" spans="1:2" ht="18.75" x14ac:dyDescent="0.3">
      <c r="A8" s="162" t="s">
        <v>462</v>
      </c>
      <c r="B8" s="163">
        <f>(B3*100%)/B5</f>
        <v>0.9652173913043478</v>
      </c>
    </row>
  </sheetData>
  <mergeCells count="1">
    <mergeCell ref="A1:B1"/>
  </mergeCells>
  <pageMargins left="0.7" right="0.7" top="0.75" bottom="0.75" header="0.51180555555555496" footer="0.51180555555555496"/>
  <pageSetup firstPageNumber="0" orientation="portrait" horizontalDpi="300" verticalDpi="300"/>
  <drawing r:id="rId1"/>
  <tableParts count="1">
    <tablePart r:id="rId2"/>
  </tableParts>
</worksheet>
</file>

<file path=docProps/app.xml><?xml version="1.0" encoding="utf-8"?>
<Properties xmlns="http://schemas.openxmlformats.org/officeDocument/2006/extended-properties" xmlns:vt="http://schemas.openxmlformats.org/officeDocument/2006/docPropsVTypes">
  <Template/>
  <TotalTime>159</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20</vt:i4>
      </vt:variant>
    </vt:vector>
  </HeadingPairs>
  <TitlesOfParts>
    <vt:vector size="22" baseType="lpstr">
      <vt:lpstr>Matriz</vt:lpstr>
      <vt:lpstr>NIVEL DE CUMPLIMIENTO</vt:lpstr>
      <vt:lpstr>Matriz!_FilterDatabase_0</vt:lpstr>
      <vt:lpstr>Matriz!_FilterDatabase_0_0</vt:lpstr>
      <vt:lpstr>Matriz!_FilterDatabase_0_0_0</vt:lpstr>
      <vt:lpstr>Matriz!Área_de_impresión</vt:lpstr>
      <vt:lpstr>Matriz!Print_Area_0</vt:lpstr>
      <vt:lpstr>Matriz!Print_Area_0_0</vt:lpstr>
      <vt:lpstr>Matriz!Print_Area_0_0_0</vt:lpstr>
      <vt:lpstr>Matriz!Print_Titles_0</vt:lpstr>
      <vt:lpstr>Matriz!Print_Titles_0_0</vt:lpstr>
      <vt:lpstr>Matriz!Títulos_a_imprimir</vt:lpstr>
      <vt:lpstr>Matriz!Z_02E5D866_D53A_4EF6_B50C_D3093017D776_.wvu.FilterData</vt:lpstr>
      <vt:lpstr>Matriz!Z_1EAEE9B9_E6FE_4188_9E38_7E6D9DDC7F9D_.wvu.FilterData</vt:lpstr>
      <vt:lpstr>Matriz!Z_28FA599E_4F80_47B3_A19A_2948FB11B983_.wvu.FilterData</vt:lpstr>
      <vt:lpstr>Matriz!Z_390D922C_AF95_4CC3_BEE3_A70589C89D96_.wvu.FilterData</vt:lpstr>
      <vt:lpstr>Matriz!Z_6C3DF6E3_8733_497E_82C7_4D8B474FBE11_.wvu.FilterData</vt:lpstr>
      <vt:lpstr>Matriz!Z_6C3DF6E3_8733_497E_82C7_4D8B474FBE11_.wvu.PrintArea</vt:lpstr>
      <vt:lpstr>Matriz!Z_70B9DA2C_3A67_4532_B865_46B164706639_.wvu.FilterData</vt:lpstr>
      <vt:lpstr>Matriz!Z_70B9DA2C_3A67_4532_B865_46B164706639_.wvu.PrintArea</vt:lpstr>
      <vt:lpstr>Matriz!Z_87B5649D_2E35_4724_A804_B6030808A779_.wvu.FilterData</vt:lpstr>
      <vt:lpstr>Matriz!Z_BF874B2C_4DFD_4433_81A9_B6E7EAB81C49_.wvu.FilterData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Tatiana Obando Olaya</dc:creator>
  <dc:description/>
  <cp:lastModifiedBy>Sandra Mary Pereira Lizcano</cp:lastModifiedBy>
  <cp:revision>13</cp:revision>
  <dcterms:created xsi:type="dcterms:W3CDTF">2014-09-04T19:32:28Z</dcterms:created>
  <dcterms:modified xsi:type="dcterms:W3CDTF">2021-06-13T00:14:28Z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