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diana.ballen\Documents\"/>
    </mc:Choice>
  </mc:AlternateContent>
  <bookViews>
    <workbookView xWindow="0" yWindow="0" windowWidth="19200" windowHeight="11160" firstSheet="2" activeTab="2"/>
  </bookViews>
  <sheets>
    <sheet name="Hoja1" sheetId="4" state="hidden" r:id="rId1"/>
    <sheet name="Hoja2" sheetId="2" state="hidden" r:id="rId2"/>
    <sheet name="2023" sheetId="1" r:id="rId3"/>
  </sheets>
  <definedNames>
    <definedName name="_xlnm._FilterDatabase" localSheetId="2" hidden="1">'2023'!$A$2:$GF$424</definedName>
    <definedName name="_xlnm._FilterDatabase" localSheetId="0" hidden="1">Hoja1!$A$1:$U$177</definedName>
    <definedName name="modal">#REF!</definedName>
    <definedName name="procedimiento">#REF!</definedName>
    <definedName name="seleccion">'2023'!$I$3</definedName>
    <definedName name="ti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19" i="1" l="1"/>
  <c r="CU120" i="1"/>
  <c r="AT23" i="1"/>
  <c r="AT25" i="1"/>
  <c r="AT24" i="1"/>
  <c r="CU202" i="1"/>
  <c r="CS91" i="1"/>
  <c r="CS89" i="1"/>
  <c r="CQ90" i="1"/>
  <c r="AX165" i="1"/>
  <c r="CU423" i="1"/>
  <c r="CU424" i="1"/>
  <c r="CS424" i="1"/>
  <c r="CR423" i="1"/>
  <c r="CR424" i="1"/>
  <c r="CQ423" i="1"/>
  <c r="CQ424" i="1"/>
  <c r="CS423" i="1"/>
  <c r="CS422" i="1"/>
  <c r="CS421" i="1"/>
  <c r="CS420" i="1"/>
  <c r="CS419" i="1"/>
  <c r="CS418" i="1"/>
  <c r="CS417" i="1"/>
  <c r="CS416" i="1"/>
  <c r="CS415" i="1"/>
  <c r="CS414" i="1"/>
  <c r="CS413" i="1"/>
  <c r="CS412" i="1"/>
  <c r="CS411" i="1"/>
  <c r="CS410" i="1"/>
  <c r="CS409" i="1"/>
  <c r="CS408" i="1"/>
  <c r="CS407" i="1"/>
  <c r="CS406" i="1"/>
  <c r="CS405" i="1"/>
  <c r="CS404" i="1"/>
  <c r="CS403" i="1"/>
  <c r="CS402" i="1"/>
  <c r="CS401" i="1"/>
  <c r="CS400" i="1"/>
  <c r="CS399" i="1"/>
  <c r="CS398" i="1"/>
  <c r="CS397" i="1"/>
  <c r="CS396" i="1"/>
  <c r="CS395" i="1"/>
  <c r="CS394" i="1"/>
  <c r="CS393" i="1"/>
  <c r="CS392" i="1"/>
  <c r="CS391" i="1"/>
  <c r="CS390" i="1"/>
  <c r="CS389" i="1"/>
  <c r="CS388" i="1"/>
  <c r="CS387" i="1"/>
  <c r="CS386" i="1"/>
  <c r="CS385" i="1"/>
  <c r="CS384" i="1"/>
  <c r="CS383" i="1"/>
  <c r="CS382" i="1"/>
  <c r="CS381" i="1"/>
  <c r="CS380" i="1"/>
  <c r="CS379" i="1"/>
  <c r="CS378" i="1"/>
  <c r="CS377" i="1"/>
  <c r="CS376" i="1"/>
  <c r="CS375" i="1"/>
  <c r="CS374" i="1"/>
  <c r="CS373" i="1"/>
  <c r="CS372" i="1"/>
  <c r="CS371" i="1"/>
  <c r="CS370" i="1"/>
  <c r="CS369" i="1"/>
  <c r="CS368" i="1"/>
  <c r="CS367" i="1"/>
  <c r="CS366" i="1"/>
  <c r="CS365" i="1"/>
  <c r="CS364" i="1"/>
  <c r="CU421" i="1"/>
  <c r="CU422" i="1"/>
  <c r="CR414" i="1"/>
  <c r="CR415" i="1"/>
  <c r="CR416" i="1"/>
  <c r="CR417" i="1"/>
  <c r="CR418" i="1"/>
  <c r="CR419" i="1"/>
  <c r="CR420" i="1"/>
  <c r="CR421" i="1"/>
  <c r="CR422" i="1"/>
  <c r="CQ413" i="1"/>
  <c r="CQ414" i="1"/>
  <c r="CQ415" i="1"/>
  <c r="CQ416" i="1"/>
  <c r="CQ417" i="1"/>
  <c r="CQ418" i="1"/>
  <c r="CQ419" i="1"/>
  <c r="CQ420" i="1"/>
  <c r="CQ421" i="1"/>
  <c r="CQ422" i="1"/>
  <c r="CQ388" i="1"/>
  <c r="CQ389" i="1"/>
  <c r="CQ390" i="1"/>
  <c r="CQ391" i="1"/>
  <c r="CQ392" i="1"/>
  <c r="CQ393" i="1"/>
  <c r="CQ394" i="1"/>
  <c r="CQ395" i="1"/>
  <c r="CQ396" i="1"/>
  <c r="CQ397" i="1"/>
  <c r="CQ398" i="1"/>
  <c r="CQ399" i="1"/>
  <c r="CQ400" i="1"/>
  <c r="CQ401" i="1"/>
  <c r="CQ402" i="1"/>
  <c r="CQ403" i="1"/>
  <c r="CQ404" i="1"/>
  <c r="CQ405" i="1"/>
  <c r="CQ406" i="1"/>
  <c r="CQ407" i="1"/>
  <c r="CQ408" i="1"/>
  <c r="CQ409" i="1"/>
  <c r="CQ410" i="1"/>
  <c r="CQ411" i="1"/>
  <c r="CQ412" i="1"/>
  <c r="CR413" i="1"/>
  <c r="CR412" i="1"/>
  <c r="CR411" i="1"/>
  <c r="CR410" i="1"/>
  <c r="CR409" i="1"/>
  <c r="CR408" i="1"/>
  <c r="CR407" i="1"/>
  <c r="CR406" i="1"/>
  <c r="CR405" i="1"/>
  <c r="CR404" i="1"/>
  <c r="CR403" i="1"/>
  <c r="CR402" i="1"/>
  <c r="CR401" i="1"/>
  <c r="CR400" i="1"/>
  <c r="CR399" i="1"/>
  <c r="CR398" i="1"/>
  <c r="CR397" i="1"/>
  <c r="CR396" i="1"/>
  <c r="CR395" i="1"/>
  <c r="CR394" i="1"/>
  <c r="CR393" i="1"/>
  <c r="CR392" i="1"/>
  <c r="CR391" i="1"/>
  <c r="CR390" i="1"/>
  <c r="CR389" i="1"/>
  <c r="CR388" i="1"/>
  <c r="CR387" i="1"/>
  <c r="CR386" i="1"/>
  <c r="CR385" i="1"/>
  <c r="CR384" i="1"/>
  <c r="CR383" i="1"/>
  <c r="CR382" i="1"/>
  <c r="CR381" i="1"/>
  <c r="CR380" i="1"/>
  <c r="CR379" i="1"/>
  <c r="CR378" i="1"/>
  <c r="CR377" i="1"/>
  <c r="CR376" i="1"/>
  <c r="CR375" i="1"/>
  <c r="CR374" i="1"/>
  <c r="CR373" i="1"/>
  <c r="CR372" i="1"/>
  <c r="CR371" i="1"/>
  <c r="CR370" i="1"/>
  <c r="CR369" i="1"/>
  <c r="CR368" i="1"/>
  <c r="CR367" i="1"/>
  <c r="CR366" i="1"/>
  <c r="CR365" i="1"/>
  <c r="CR364" i="1"/>
  <c r="CQ387" i="1"/>
  <c r="CQ386" i="1"/>
  <c r="CQ385" i="1"/>
  <c r="CQ384" i="1"/>
  <c r="CQ383" i="1"/>
  <c r="CQ382" i="1"/>
  <c r="CQ381" i="1"/>
  <c r="CQ380" i="1"/>
  <c r="CQ379" i="1"/>
  <c r="CQ378" i="1"/>
  <c r="CQ377" i="1"/>
  <c r="CQ376" i="1"/>
  <c r="CQ375" i="1"/>
  <c r="CQ374" i="1"/>
  <c r="CQ373" i="1"/>
  <c r="CQ372" i="1"/>
  <c r="CQ371" i="1"/>
  <c r="CQ370" i="1"/>
  <c r="CQ369" i="1"/>
  <c r="CQ368" i="1"/>
  <c r="CQ367" i="1"/>
  <c r="CQ366" i="1"/>
  <c r="CQ365" i="1"/>
  <c r="CQ364" i="1"/>
  <c r="CU420" i="1"/>
  <c r="CU419" i="1"/>
  <c r="CU418" i="1"/>
  <c r="CU417" i="1"/>
  <c r="CU416" i="1"/>
  <c r="CU415" i="1"/>
  <c r="CU414" i="1"/>
  <c r="CU413" i="1"/>
  <c r="CU412" i="1"/>
  <c r="CU411" i="1"/>
  <c r="CU410" i="1"/>
  <c r="CU409" i="1"/>
  <c r="CU408" i="1"/>
  <c r="CU407" i="1"/>
  <c r="CU406" i="1"/>
  <c r="CU405" i="1"/>
  <c r="CU404" i="1"/>
  <c r="CU403" i="1"/>
  <c r="CU402" i="1"/>
  <c r="CU401" i="1"/>
  <c r="CU400" i="1"/>
  <c r="CU399" i="1"/>
  <c r="CU398" i="1"/>
  <c r="CU397" i="1"/>
  <c r="CU396" i="1"/>
  <c r="CU395" i="1"/>
  <c r="CU394" i="1"/>
  <c r="CU393" i="1"/>
  <c r="CU392" i="1"/>
  <c r="CU391" i="1"/>
  <c r="CU390" i="1"/>
  <c r="CU389" i="1"/>
  <c r="CU388" i="1"/>
  <c r="CU387" i="1"/>
  <c r="CU386" i="1"/>
  <c r="CU385" i="1"/>
  <c r="CU384" i="1"/>
  <c r="CU383" i="1"/>
  <c r="CU382" i="1"/>
  <c r="CU381" i="1"/>
  <c r="CU380" i="1"/>
  <c r="CU379" i="1"/>
  <c r="CU378" i="1"/>
  <c r="CU377" i="1"/>
  <c r="CU376" i="1"/>
  <c r="CU375" i="1"/>
  <c r="CU374" i="1"/>
  <c r="CU373" i="1"/>
  <c r="CU372" i="1"/>
  <c r="CU371" i="1"/>
  <c r="CU370" i="1"/>
  <c r="CU369" i="1"/>
  <c r="CU368" i="1"/>
  <c r="CU367" i="1"/>
  <c r="CU366" i="1"/>
  <c r="CU365" i="1"/>
  <c r="CU364" i="1"/>
  <c r="AT12" i="1"/>
  <c r="CU227" i="1"/>
  <c r="AX186" i="1"/>
  <c r="AV132" i="1"/>
  <c r="AT132" i="1"/>
  <c r="CU193" i="1"/>
  <c r="AT151" i="1"/>
  <c r="AX173" i="1"/>
  <c r="AT328" i="1"/>
  <c r="AT336" i="1"/>
  <c r="AT334" i="1"/>
  <c r="AV339" i="1"/>
  <c r="AT339" i="1"/>
  <c r="CQ326" i="1"/>
  <c r="CQ329" i="1"/>
  <c r="AT283" i="1"/>
  <c r="AT282" i="1"/>
  <c r="CU339" i="1"/>
  <c r="CU340" i="1"/>
  <c r="AT340" i="1"/>
  <c r="AT342" i="1"/>
  <c r="AT348" i="1"/>
  <c r="CU341" i="1"/>
  <c r="CU342" i="1"/>
  <c r="CU343" i="1"/>
  <c r="CU344" i="1"/>
  <c r="CU345" i="1"/>
  <c r="CU346" i="1"/>
  <c r="CU347" i="1"/>
  <c r="CU348" i="1"/>
  <c r="CU349" i="1"/>
  <c r="CU350" i="1"/>
  <c r="CU351" i="1"/>
  <c r="CS340" i="1"/>
  <c r="CS341" i="1"/>
  <c r="CS342" i="1"/>
  <c r="CS343" i="1"/>
  <c r="CS344" i="1"/>
  <c r="CS345" i="1"/>
  <c r="CS346" i="1"/>
  <c r="CS347" i="1"/>
  <c r="CS348" i="1"/>
  <c r="CS349" i="1"/>
  <c r="CS350" i="1"/>
  <c r="CS351" i="1"/>
  <c r="CR340" i="1"/>
  <c r="CR341" i="1"/>
  <c r="CR342" i="1"/>
  <c r="CR343" i="1"/>
  <c r="CR344" i="1"/>
  <c r="CR345" i="1"/>
  <c r="CR346" i="1"/>
  <c r="CR347" i="1"/>
  <c r="CR348" i="1"/>
  <c r="CR349" i="1"/>
  <c r="CR350" i="1"/>
  <c r="CR351" i="1"/>
  <c r="CQ340" i="1"/>
  <c r="CQ341" i="1"/>
  <c r="CQ342" i="1"/>
  <c r="CQ343" i="1"/>
  <c r="CQ344" i="1"/>
  <c r="CQ345" i="1"/>
  <c r="CQ346" i="1"/>
  <c r="CQ347" i="1"/>
  <c r="CQ348" i="1"/>
  <c r="CQ349" i="1"/>
  <c r="CQ350" i="1"/>
  <c r="CQ351" i="1"/>
  <c r="CU336" i="1"/>
  <c r="AV306" i="1"/>
  <c r="AT306" i="1"/>
  <c r="AT327" i="1"/>
  <c r="AV329" i="1"/>
  <c r="AT329" i="1"/>
  <c r="AT330" i="1"/>
  <c r="AT332" i="1"/>
  <c r="AT317" i="1"/>
  <c r="AV313" i="1"/>
  <c r="AT313" i="1"/>
  <c r="AT312" i="1"/>
  <c r="AT309" i="1"/>
  <c r="AT310" i="1"/>
  <c r="AT304" i="1"/>
  <c r="AV303" i="1"/>
  <c r="AT303" i="1"/>
  <c r="AV302" i="1"/>
  <c r="AT302" i="1"/>
  <c r="CU316" i="1"/>
  <c r="CS316" i="1"/>
  <c r="CR316" i="1"/>
  <c r="CQ316" i="1"/>
  <c r="AV315" i="1"/>
  <c r="AT315" i="1"/>
  <c r="CU326" i="1"/>
  <c r="CS326" i="1"/>
  <c r="AT326" i="1"/>
  <c r="AT331" i="1"/>
  <c r="AT335" i="1"/>
  <c r="AT337" i="1"/>
  <c r="CU330" i="1"/>
  <c r="CU332" i="1"/>
  <c r="CU333" i="1"/>
  <c r="CU334" i="1"/>
  <c r="CU337" i="1"/>
  <c r="CU338" i="1"/>
  <c r="CS330" i="1"/>
  <c r="CS331" i="1"/>
  <c r="CS332" i="1"/>
  <c r="CS333" i="1"/>
  <c r="CS334" i="1"/>
  <c r="CS335" i="1"/>
  <c r="CS336" i="1"/>
  <c r="CS337" i="1"/>
  <c r="CS338" i="1"/>
  <c r="CR330" i="1"/>
  <c r="CR331" i="1"/>
  <c r="CR332" i="1"/>
  <c r="CR333" i="1"/>
  <c r="CR334" i="1"/>
  <c r="CR335" i="1"/>
  <c r="CR336" i="1"/>
  <c r="CR337" i="1"/>
  <c r="CR338" i="1"/>
  <c r="CQ330" i="1"/>
  <c r="CQ331" i="1"/>
  <c r="CQ332" i="1"/>
  <c r="CQ333" i="1"/>
  <c r="CQ334" i="1"/>
  <c r="CQ335" i="1"/>
  <c r="CQ336" i="1"/>
  <c r="CQ337" i="1"/>
  <c r="CQ338" i="1"/>
  <c r="CU315" i="1"/>
  <c r="CU317" i="1"/>
  <c r="CU318" i="1"/>
  <c r="CU319" i="1"/>
  <c r="CU320" i="1"/>
  <c r="CU321" i="1"/>
  <c r="CU322" i="1"/>
  <c r="CU323" i="1"/>
  <c r="CU324" i="1"/>
  <c r="CU325" i="1"/>
  <c r="CU327" i="1"/>
  <c r="CU328" i="1"/>
  <c r="CU329" i="1"/>
  <c r="CS315" i="1"/>
  <c r="CS317" i="1"/>
  <c r="CS318" i="1"/>
  <c r="CS319" i="1"/>
  <c r="CS320" i="1"/>
  <c r="CS321" i="1"/>
  <c r="CS322" i="1"/>
  <c r="CS323" i="1"/>
  <c r="CS324" i="1"/>
  <c r="CS325" i="1"/>
  <c r="CS327" i="1"/>
  <c r="CS328" i="1"/>
  <c r="CS329" i="1"/>
  <c r="CS339" i="1"/>
  <c r="CR315" i="1"/>
  <c r="CR317" i="1"/>
  <c r="CR318" i="1"/>
  <c r="CR319" i="1"/>
  <c r="CR320" i="1"/>
  <c r="CR321" i="1"/>
  <c r="CR322" i="1"/>
  <c r="CR323" i="1"/>
  <c r="CR324" i="1"/>
  <c r="CR325" i="1"/>
  <c r="CR327" i="1"/>
  <c r="CR328" i="1"/>
  <c r="CR329" i="1"/>
  <c r="CR339" i="1"/>
  <c r="CQ315" i="1"/>
  <c r="CQ317" i="1"/>
  <c r="CQ318" i="1"/>
  <c r="CQ319" i="1"/>
  <c r="CQ320" i="1"/>
  <c r="CQ321" i="1"/>
  <c r="CQ322" i="1"/>
  <c r="CQ323" i="1"/>
  <c r="CQ324" i="1"/>
  <c r="CQ325" i="1"/>
  <c r="CQ327" i="1"/>
  <c r="CQ328" i="1"/>
  <c r="CQ339" i="1"/>
  <c r="AT319" i="1"/>
  <c r="AT320" i="1"/>
  <c r="AT321" i="1"/>
  <c r="AT322" i="1"/>
  <c r="AT323" i="1"/>
  <c r="AT324" i="1"/>
  <c r="AT325" i="1"/>
  <c r="AT279" i="1"/>
  <c r="CU304" i="1"/>
  <c r="CU305" i="1"/>
  <c r="CU306" i="1"/>
  <c r="CU307" i="1"/>
  <c r="CU308" i="1"/>
  <c r="CU309" i="1"/>
  <c r="CU310" i="1"/>
  <c r="CU311" i="1"/>
  <c r="CU312" i="1"/>
  <c r="CU313" i="1"/>
  <c r="CU314" i="1"/>
  <c r="CS304" i="1"/>
  <c r="CS305" i="1"/>
  <c r="CS306" i="1"/>
  <c r="CS307" i="1"/>
  <c r="CS308" i="1"/>
  <c r="CS309" i="1"/>
  <c r="CS310" i="1"/>
  <c r="CS311" i="1"/>
  <c r="CS312" i="1"/>
  <c r="CS313" i="1"/>
  <c r="CS314" i="1"/>
  <c r="CR304" i="1"/>
  <c r="CR305" i="1"/>
  <c r="CR306" i="1"/>
  <c r="CR307" i="1"/>
  <c r="CR308" i="1"/>
  <c r="CR309" i="1"/>
  <c r="CR310" i="1"/>
  <c r="CR311" i="1"/>
  <c r="CR312" i="1"/>
  <c r="CR313" i="1"/>
  <c r="CR314" i="1"/>
  <c r="CQ304" i="1"/>
  <c r="CQ305" i="1"/>
  <c r="CQ306" i="1"/>
  <c r="CQ307" i="1"/>
  <c r="CQ308" i="1"/>
  <c r="CQ309" i="1"/>
  <c r="CQ310" i="1"/>
  <c r="CQ311" i="1"/>
  <c r="CQ312" i="1"/>
  <c r="CQ313" i="1"/>
  <c r="CQ314" i="1"/>
  <c r="AT308" i="1"/>
  <c r="AT311" i="1"/>
  <c r="AT314" i="1"/>
  <c r="AT287" i="1"/>
  <c r="AX280" i="1"/>
  <c r="AV280" i="1"/>
  <c r="AT280" i="1"/>
  <c r="AV209" i="1"/>
  <c r="AT209" i="1"/>
  <c r="AX208" i="1"/>
  <c r="AV208" i="1"/>
  <c r="AT208" i="1"/>
  <c r="CS210" i="1"/>
  <c r="CS211" i="1"/>
  <c r="CS212" i="1"/>
  <c r="CS213" i="1"/>
  <c r="CS214" i="1"/>
  <c r="CS215" i="1"/>
  <c r="CS216" i="1"/>
  <c r="CS217" i="1"/>
  <c r="CS218" i="1"/>
  <c r="CS219" i="1"/>
  <c r="CS220" i="1"/>
  <c r="CS221" i="1"/>
  <c r="CS222" i="1"/>
  <c r="CS223" i="1"/>
  <c r="CS224" i="1"/>
  <c r="CS225" i="1"/>
  <c r="CS226" i="1"/>
  <c r="CS227" i="1"/>
  <c r="CS228" i="1"/>
  <c r="CS229" i="1"/>
  <c r="CS230" i="1"/>
  <c r="CS231" i="1"/>
  <c r="CS232" i="1"/>
  <c r="CS233" i="1"/>
  <c r="CS234" i="1"/>
  <c r="CS235" i="1"/>
  <c r="CS236" i="1"/>
  <c r="CS237" i="1"/>
  <c r="CS238" i="1"/>
  <c r="CS239" i="1"/>
  <c r="CS240" i="1"/>
  <c r="CS241" i="1"/>
  <c r="CS242" i="1"/>
  <c r="CS243" i="1"/>
  <c r="CS244" i="1"/>
  <c r="CS245" i="1"/>
  <c r="CS246" i="1"/>
  <c r="CS247" i="1"/>
  <c r="CS248" i="1"/>
  <c r="CS249" i="1"/>
  <c r="CS250" i="1"/>
  <c r="CS251" i="1"/>
  <c r="CS252" i="1"/>
  <c r="CS253" i="1"/>
  <c r="CS254" i="1"/>
  <c r="CS255" i="1"/>
  <c r="CS256" i="1"/>
  <c r="CS257" i="1"/>
  <c r="CS258" i="1"/>
  <c r="CS259" i="1"/>
  <c r="CS260" i="1"/>
  <c r="CS261" i="1"/>
  <c r="CS262" i="1"/>
  <c r="CS263" i="1"/>
  <c r="CS264" i="1"/>
  <c r="CS265" i="1"/>
  <c r="CS266" i="1"/>
  <c r="CS267" i="1"/>
  <c r="CS268" i="1"/>
  <c r="CS269" i="1"/>
  <c r="CS270" i="1"/>
  <c r="CS271" i="1"/>
  <c r="CS272" i="1"/>
  <c r="CS273" i="1"/>
  <c r="CS274" i="1"/>
  <c r="CS275" i="1"/>
  <c r="CS276" i="1"/>
  <c r="CS277" i="1"/>
  <c r="CS278" i="1"/>
  <c r="CS279" i="1"/>
  <c r="CS280" i="1"/>
  <c r="CS281" i="1"/>
  <c r="CS282" i="1"/>
  <c r="CS283" i="1"/>
  <c r="CS284" i="1"/>
  <c r="CS285" i="1"/>
  <c r="CS286" i="1"/>
  <c r="CS287" i="1"/>
  <c r="CS288" i="1"/>
  <c r="CS289" i="1"/>
  <c r="CS290" i="1"/>
  <c r="CS291" i="1"/>
  <c r="CS292" i="1"/>
  <c r="CS293" i="1"/>
  <c r="CS294" i="1"/>
  <c r="CS295" i="1"/>
  <c r="CS296" i="1"/>
  <c r="CS297" i="1"/>
  <c r="CS298" i="1"/>
  <c r="CS299" i="1"/>
  <c r="CS300" i="1"/>
  <c r="CS301" i="1"/>
  <c r="CS302" i="1"/>
  <c r="CS303" i="1"/>
  <c r="CR210" i="1"/>
  <c r="CR211" i="1"/>
  <c r="CR212" i="1"/>
  <c r="CR213" i="1"/>
  <c r="CR214" i="1"/>
  <c r="CR215" i="1"/>
  <c r="CR216" i="1"/>
  <c r="CR217" i="1"/>
  <c r="CR218" i="1"/>
  <c r="CR219" i="1"/>
  <c r="CR220" i="1"/>
  <c r="CR221" i="1"/>
  <c r="CR222" i="1"/>
  <c r="CR223" i="1"/>
  <c r="CR224" i="1"/>
  <c r="CR225" i="1"/>
  <c r="CR226" i="1"/>
  <c r="CR227" i="1"/>
  <c r="CR228" i="1"/>
  <c r="CR229" i="1"/>
  <c r="CR230" i="1"/>
  <c r="CR231" i="1"/>
  <c r="CR232" i="1"/>
  <c r="CR233" i="1"/>
  <c r="CR234" i="1"/>
  <c r="CR235" i="1"/>
  <c r="CR236" i="1"/>
  <c r="CR237" i="1"/>
  <c r="CR238" i="1"/>
  <c r="CR239" i="1"/>
  <c r="CR240" i="1"/>
  <c r="CR241" i="1"/>
  <c r="CR242" i="1"/>
  <c r="CR243" i="1"/>
  <c r="CR244" i="1"/>
  <c r="CR245" i="1"/>
  <c r="CR246" i="1"/>
  <c r="CR247" i="1"/>
  <c r="CR248" i="1"/>
  <c r="CR249" i="1"/>
  <c r="CR250" i="1"/>
  <c r="CR251" i="1"/>
  <c r="CR252" i="1"/>
  <c r="CR253" i="1"/>
  <c r="CR254" i="1"/>
  <c r="CR255" i="1"/>
  <c r="CR256" i="1"/>
  <c r="CR257" i="1"/>
  <c r="CR258" i="1"/>
  <c r="CR259" i="1"/>
  <c r="CR260" i="1"/>
  <c r="CR261" i="1"/>
  <c r="CR262" i="1"/>
  <c r="CR263" i="1"/>
  <c r="CR264" i="1"/>
  <c r="CR265" i="1"/>
  <c r="CR266" i="1"/>
  <c r="CR267" i="1"/>
  <c r="CR268" i="1"/>
  <c r="CR269" i="1"/>
  <c r="CR270" i="1"/>
  <c r="CR271" i="1"/>
  <c r="CR272" i="1"/>
  <c r="CR273" i="1"/>
  <c r="CR274" i="1"/>
  <c r="CR275" i="1"/>
  <c r="CR276" i="1"/>
  <c r="CR277" i="1"/>
  <c r="CR278" i="1"/>
  <c r="CR279" i="1"/>
  <c r="CR280" i="1"/>
  <c r="CR281" i="1"/>
  <c r="CR282" i="1"/>
  <c r="CR283" i="1"/>
  <c r="CR284" i="1"/>
  <c r="CR285" i="1"/>
  <c r="CR286" i="1"/>
  <c r="CR287" i="1"/>
  <c r="CR288" i="1"/>
  <c r="CR289" i="1"/>
  <c r="CR290" i="1"/>
  <c r="CR291" i="1"/>
  <c r="CR292" i="1"/>
  <c r="CR293" i="1"/>
  <c r="CR294" i="1"/>
  <c r="CR295" i="1"/>
  <c r="CR296" i="1"/>
  <c r="CR297" i="1"/>
  <c r="CR298" i="1"/>
  <c r="CR299" i="1"/>
  <c r="CR300" i="1"/>
  <c r="CR301" i="1"/>
  <c r="CR302" i="1"/>
  <c r="CR303" i="1"/>
  <c r="CQ210" i="1"/>
  <c r="CQ211" i="1"/>
  <c r="CQ212" i="1"/>
  <c r="CQ213" i="1"/>
  <c r="CQ214" i="1"/>
  <c r="CQ215" i="1"/>
  <c r="CQ216" i="1"/>
  <c r="CQ217" i="1"/>
  <c r="CQ218" i="1"/>
  <c r="CQ219" i="1"/>
  <c r="CQ220" i="1"/>
  <c r="CQ221" i="1"/>
  <c r="CQ222" i="1"/>
  <c r="CQ223" i="1"/>
  <c r="CQ224" i="1"/>
  <c r="CQ225" i="1"/>
  <c r="CQ226" i="1"/>
  <c r="CQ227" i="1"/>
  <c r="CQ228" i="1"/>
  <c r="CQ229" i="1"/>
  <c r="CQ230" i="1"/>
  <c r="CQ231" i="1"/>
  <c r="CQ232" i="1"/>
  <c r="CQ233" i="1"/>
  <c r="CQ234" i="1"/>
  <c r="CQ235" i="1"/>
  <c r="CQ236" i="1"/>
  <c r="CQ237" i="1"/>
  <c r="CQ238" i="1"/>
  <c r="CQ239" i="1"/>
  <c r="CQ240" i="1"/>
  <c r="CQ241" i="1"/>
  <c r="CQ242" i="1"/>
  <c r="CQ243" i="1"/>
  <c r="CQ244" i="1"/>
  <c r="CQ245" i="1"/>
  <c r="CQ246" i="1"/>
  <c r="CQ247" i="1"/>
  <c r="CQ248" i="1"/>
  <c r="CQ249" i="1"/>
  <c r="CQ250" i="1"/>
  <c r="CQ251" i="1"/>
  <c r="CQ252" i="1"/>
  <c r="CQ253" i="1"/>
  <c r="CQ254" i="1"/>
  <c r="CQ255" i="1"/>
  <c r="CQ256" i="1"/>
  <c r="CQ257" i="1"/>
  <c r="CQ258" i="1"/>
  <c r="CQ259" i="1"/>
  <c r="CQ260" i="1"/>
  <c r="CQ261" i="1"/>
  <c r="CQ262" i="1"/>
  <c r="CQ263" i="1"/>
  <c r="CQ264" i="1"/>
  <c r="CQ265" i="1"/>
  <c r="CQ266" i="1"/>
  <c r="CQ267" i="1"/>
  <c r="CQ268" i="1"/>
  <c r="CQ269" i="1"/>
  <c r="CQ270" i="1"/>
  <c r="CQ271" i="1"/>
  <c r="CQ272" i="1"/>
  <c r="CQ273" i="1"/>
  <c r="CQ274" i="1"/>
  <c r="CQ275" i="1"/>
  <c r="CQ276" i="1"/>
  <c r="CQ277" i="1"/>
  <c r="CQ278" i="1"/>
  <c r="CQ279" i="1"/>
  <c r="CQ280" i="1"/>
  <c r="CQ281" i="1"/>
  <c r="CQ282" i="1"/>
  <c r="CQ283" i="1"/>
  <c r="CQ284" i="1"/>
  <c r="CQ285" i="1"/>
  <c r="CQ286" i="1"/>
  <c r="CQ287" i="1"/>
  <c r="CQ288" i="1"/>
  <c r="CQ289" i="1"/>
  <c r="CQ290" i="1"/>
  <c r="CQ291" i="1"/>
  <c r="CQ292" i="1"/>
  <c r="CQ293" i="1"/>
  <c r="CQ294" i="1"/>
  <c r="CQ295" i="1"/>
  <c r="CQ296" i="1"/>
  <c r="CQ297" i="1"/>
  <c r="CQ298" i="1"/>
  <c r="CQ299" i="1"/>
  <c r="CQ300" i="1"/>
  <c r="CQ301" i="1"/>
  <c r="CQ302" i="1"/>
  <c r="CQ303" i="1"/>
  <c r="AX206" i="1"/>
  <c r="AV206" i="1"/>
  <c r="AT206" i="1"/>
  <c r="AX205" i="1"/>
  <c r="AV205" i="1"/>
  <c r="AT205" i="1"/>
  <c r="AV253" i="1"/>
  <c r="AT253" i="1"/>
  <c r="AT246" i="1"/>
  <c r="AT245" i="1"/>
  <c r="AV244" i="1"/>
  <c r="AT244" i="1"/>
  <c r="AV243" i="1"/>
  <c r="AT243" i="1"/>
  <c r="AV230" i="1"/>
  <c r="AT230" i="1"/>
  <c r="CU286" i="1"/>
  <c r="CU287" i="1"/>
  <c r="CU288" i="1"/>
  <c r="CU289" i="1"/>
  <c r="CU290" i="1"/>
  <c r="CU291" i="1"/>
  <c r="CU292" i="1"/>
  <c r="CU293" i="1"/>
  <c r="CU294" i="1"/>
  <c r="CU295" i="1"/>
  <c r="CU296" i="1"/>
  <c r="CU297" i="1"/>
  <c r="CU298" i="1"/>
  <c r="CU299" i="1"/>
  <c r="AT266" i="1"/>
  <c r="AT264" i="1"/>
  <c r="AT261" i="1"/>
  <c r="AT240" i="1"/>
  <c r="CU277" i="1"/>
  <c r="CU278" i="1"/>
  <c r="CU279" i="1"/>
  <c r="CU280" i="1"/>
  <c r="CU281" i="1"/>
  <c r="CU282" i="1"/>
  <c r="CU283" i="1"/>
  <c r="CU284" i="1"/>
  <c r="CU285" i="1"/>
  <c r="CU300" i="1"/>
  <c r="CU301" i="1"/>
  <c r="CU302" i="1"/>
  <c r="CU303" i="1"/>
  <c r="CU263" i="1"/>
  <c r="CU264" i="1"/>
  <c r="CU265" i="1"/>
  <c r="CU266" i="1"/>
  <c r="CU267" i="1"/>
  <c r="CU268" i="1"/>
  <c r="CU269" i="1"/>
  <c r="CU270" i="1"/>
  <c r="CU271" i="1"/>
  <c r="CU272" i="1"/>
  <c r="CU273" i="1"/>
  <c r="CU274" i="1"/>
  <c r="CU275" i="1"/>
  <c r="CU276" i="1"/>
  <c r="AX127" i="1"/>
  <c r="AT239" i="1"/>
  <c r="AT212" i="1"/>
  <c r="AT232" i="1"/>
  <c r="AT252" i="1"/>
  <c r="AT255" i="1"/>
  <c r="AV248" i="1"/>
  <c r="AV247" i="1"/>
  <c r="CU222" i="1"/>
  <c r="CU223" i="1"/>
  <c r="CU224" i="1"/>
  <c r="CU225" i="1"/>
  <c r="CU226" i="1"/>
  <c r="CU228" i="1"/>
  <c r="CU229" i="1"/>
  <c r="CU230" i="1"/>
  <c r="CU231" i="1"/>
  <c r="CU232" i="1"/>
  <c r="CU233" i="1"/>
  <c r="CU234" i="1"/>
  <c r="CU235" i="1"/>
  <c r="CU236" i="1"/>
  <c r="CU237" i="1"/>
  <c r="CU238" i="1"/>
  <c r="CU239" i="1"/>
  <c r="CU240" i="1"/>
  <c r="CU241" i="1"/>
  <c r="CU242" i="1"/>
  <c r="CU243" i="1"/>
  <c r="CU244" i="1"/>
  <c r="CU245" i="1"/>
  <c r="CU246" i="1"/>
  <c r="CU247" i="1"/>
  <c r="CU248" i="1"/>
  <c r="CU249" i="1"/>
  <c r="CU250" i="1"/>
  <c r="CU251" i="1"/>
  <c r="CU252" i="1"/>
  <c r="CU253" i="1"/>
  <c r="CU254" i="1"/>
  <c r="CU255" i="1"/>
  <c r="CU256" i="1"/>
  <c r="CU257" i="1"/>
  <c r="CU258" i="1"/>
  <c r="CU259" i="1"/>
  <c r="CU260" i="1"/>
  <c r="CU261" i="1"/>
  <c r="CU262" i="1"/>
  <c r="AT247" i="1"/>
  <c r="AT248" i="1"/>
  <c r="AT265" i="1"/>
  <c r="AT278" i="1"/>
  <c r="AT236" i="1"/>
  <c r="AV232" i="1"/>
  <c r="AV233" i="1"/>
  <c r="AV234" i="1"/>
  <c r="AV235" i="1"/>
  <c r="AV236" i="1"/>
  <c r="AT225" i="1"/>
  <c r="AT226" i="1"/>
  <c r="AT228" i="1"/>
  <c r="AT231" i="1"/>
  <c r="AT233" i="1"/>
  <c r="AT234" i="1"/>
  <c r="AT235" i="1"/>
  <c r="AX216" i="1"/>
  <c r="AT217" i="1"/>
  <c r="AV216" i="1"/>
  <c r="CQ88" i="1"/>
  <c r="CU3" i="1"/>
  <c r="CQ3" i="1"/>
  <c r="AV223" i="1"/>
  <c r="AV218" i="1"/>
  <c r="AT218" i="1"/>
  <c r="AT215" i="1"/>
  <c r="CU212" i="1"/>
  <c r="CU213" i="1"/>
  <c r="CU214" i="1"/>
  <c r="CU215" i="1"/>
  <c r="CU216" i="1"/>
  <c r="CU217" i="1"/>
  <c r="CU218" i="1"/>
  <c r="CU219" i="1"/>
  <c r="CU220" i="1"/>
  <c r="CU221" i="1"/>
  <c r="AV212" i="1"/>
  <c r="AV214" i="1"/>
  <c r="AV215" i="1"/>
  <c r="AT213" i="1"/>
  <c r="AX211" i="1"/>
  <c r="AV207" i="1"/>
  <c r="AV210" i="1"/>
  <c r="AV211" i="1"/>
  <c r="AV220" i="1"/>
  <c r="AV221" i="1"/>
  <c r="AV225" i="1"/>
  <c r="AV226" i="1"/>
  <c r="AV228" i="1"/>
  <c r="AV229" i="1"/>
  <c r="AV231" i="1"/>
  <c r="AX209" i="1"/>
  <c r="AX215" i="1"/>
  <c r="AX218" i="1"/>
  <c r="AX219" i="1"/>
  <c r="AX220" i="1"/>
  <c r="AX221" i="1"/>
  <c r="AT210" i="1"/>
  <c r="AT211" i="1"/>
  <c r="AT214" i="1"/>
  <c r="AT216" i="1"/>
  <c r="AT219" i="1"/>
  <c r="AT220" i="1"/>
  <c r="AT221" i="1"/>
  <c r="AT223" i="1"/>
  <c r="AT224" i="1"/>
  <c r="CU209" i="1"/>
  <c r="CU208" i="1"/>
  <c r="CU210" i="1"/>
  <c r="CU211" i="1"/>
  <c r="AX207" i="1"/>
  <c r="CQ203" i="1"/>
  <c r="CR203" i="1"/>
  <c r="CS203" i="1"/>
  <c r="CU203" i="1"/>
  <c r="CQ204" i="1"/>
  <c r="CR204" i="1"/>
  <c r="CS204" i="1"/>
  <c r="CU204" i="1"/>
  <c r="CQ205" i="1"/>
  <c r="CR205" i="1"/>
  <c r="CS205" i="1"/>
  <c r="CU205" i="1"/>
  <c r="CQ206" i="1"/>
  <c r="CR206" i="1"/>
  <c r="CS206" i="1"/>
  <c r="CU206" i="1"/>
  <c r="CQ207" i="1"/>
  <c r="CR207" i="1"/>
  <c r="CS207" i="1"/>
  <c r="CQ208" i="1"/>
  <c r="CR208" i="1"/>
  <c r="CS208" i="1"/>
  <c r="CQ209" i="1"/>
  <c r="CR209" i="1"/>
  <c r="CS209" i="1"/>
  <c r="AX203" i="1"/>
  <c r="AX204" i="1"/>
  <c r="AV203" i="1"/>
  <c r="AV204" i="1"/>
  <c r="AT200" i="1"/>
  <c r="AT201" i="1"/>
  <c r="AT202" i="1"/>
  <c r="AT203" i="1"/>
  <c r="AT204" i="1"/>
  <c r="AT207" i="1"/>
  <c r="AT195" i="1"/>
  <c r="AT3" i="1"/>
  <c r="AV3" i="1"/>
  <c r="AX3" i="1"/>
  <c r="AT4" i="1"/>
  <c r="AV4" i="1"/>
  <c r="AX4" i="1"/>
  <c r="AT5" i="1"/>
  <c r="AV5" i="1"/>
  <c r="AX5" i="1"/>
  <c r="AT6" i="1"/>
  <c r="AV6" i="1"/>
  <c r="AX6" i="1"/>
  <c r="AT7" i="1"/>
  <c r="AV7" i="1"/>
  <c r="AX7" i="1"/>
  <c r="AT8" i="1"/>
  <c r="AV8" i="1"/>
  <c r="AX8" i="1"/>
  <c r="AT9" i="1"/>
  <c r="AV9" i="1"/>
  <c r="AX9" i="1"/>
  <c r="AT10" i="1"/>
  <c r="AV10" i="1"/>
  <c r="AX10" i="1"/>
  <c r="AT11" i="1"/>
  <c r="AV11" i="1"/>
  <c r="AX11" i="1"/>
  <c r="AV12" i="1"/>
  <c r="AX12" i="1"/>
  <c r="AT13" i="1"/>
  <c r="AV13" i="1"/>
  <c r="AX13" i="1"/>
  <c r="AT14" i="1"/>
  <c r="AV14" i="1"/>
  <c r="AX14" i="1"/>
  <c r="AT15" i="1"/>
  <c r="AV15" i="1"/>
  <c r="AX15" i="1"/>
  <c r="AT16" i="1"/>
  <c r="AV16" i="1"/>
  <c r="AX16" i="1"/>
  <c r="AT17" i="1"/>
  <c r="AV17" i="1"/>
  <c r="AX17" i="1"/>
  <c r="AT18" i="1"/>
  <c r="AV18" i="1"/>
  <c r="AX18" i="1"/>
  <c r="AT19" i="1"/>
  <c r="AV19" i="1"/>
  <c r="AX19" i="1"/>
  <c r="AT20" i="1"/>
  <c r="AV20" i="1"/>
  <c r="AX20" i="1"/>
  <c r="AT21" i="1"/>
  <c r="AV21" i="1"/>
  <c r="AX21" i="1"/>
  <c r="AT22" i="1"/>
  <c r="AV22" i="1"/>
  <c r="AX22" i="1"/>
  <c r="AV23" i="1"/>
  <c r="AX23" i="1"/>
  <c r="AV24" i="1"/>
  <c r="AX24" i="1"/>
  <c r="AV25" i="1"/>
  <c r="AX25" i="1"/>
  <c r="AT26" i="1"/>
  <c r="AV26" i="1"/>
  <c r="AX26" i="1"/>
  <c r="AT27" i="1"/>
  <c r="AV27" i="1"/>
  <c r="AX27" i="1"/>
  <c r="AT28" i="1"/>
  <c r="AV28" i="1"/>
  <c r="AX28" i="1"/>
  <c r="AT29" i="1"/>
  <c r="AV29" i="1"/>
  <c r="AX29" i="1"/>
  <c r="AT30" i="1"/>
  <c r="AV30" i="1"/>
  <c r="AX30" i="1"/>
  <c r="AT31" i="1"/>
  <c r="AV31" i="1"/>
  <c r="AX31" i="1"/>
  <c r="AT32" i="1"/>
  <c r="AV32" i="1"/>
  <c r="AX32" i="1"/>
  <c r="AT33" i="1"/>
  <c r="AV33" i="1"/>
  <c r="AX33" i="1"/>
  <c r="AT34" i="1"/>
  <c r="AV34" i="1"/>
  <c r="AX34" i="1"/>
  <c r="AT35" i="1"/>
  <c r="AV35" i="1"/>
  <c r="AX35" i="1"/>
  <c r="AT36" i="1"/>
  <c r="AV36" i="1"/>
  <c r="AX36" i="1"/>
  <c r="AT37" i="1"/>
  <c r="AV37" i="1"/>
  <c r="AX37" i="1"/>
  <c r="AT38" i="1"/>
  <c r="AV38" i="1"/>
  <c r="AX38" i="1"/>
  <c r="AT39" i="1"/>
  <c r="AV39" i="1"/>
  <c r="AX39" i="1"/>
  <c r="AT40" i="1"/>
  <c r="AV40" i="1"/>
  <c r="AX40" i="1"/>
  <c r="AT41" i="1"/>
  <c r="AV41" i="1"/>
  <c r="AX41" i="1"/>
  <c r="AT42" i="1"/>
  <c r="AV42" i="1"/>
  <c r="AX42" i="1"/>
  <c r="AT43" i="1"/>
  <c r="AV43" i="1"/>
  <c r="AX43" i="1"/>
  <c r="AT44" i="1"/>
  <c r="AV44" i="1"/>
  <c r="AX44" i="1"/>
  <c r="AT45" i="1"/>
  <c r="AV45" i="1"/>
  <c r="AX45" i="1"/>
  <c r="AT46" i="1"/>
  <c r="AV46" i="1"/>
  <c r="AX46" i="1"/>
  <c r="AT47" i="1"/>
  <c r="AV47" i="1"/>
  <c r="AX47" i="1"/>
  <c r="AT48" i="1"/>
  <c r="AV48" i="1"/>
  <c r="AX48" i="1"/>
  <c r="AT49" i="1"/>
  <c r="AV49" i="1"/>
  <c r="AX49" i="1"/>
  <c r="AT50" i="1"/>
  <c r="AV50" i="1"/>
  <c r="AX50" i="1"/>
  <c r="AT51" i="1"/>
  <c r="AV51" i="1"/>
  <c r="AX51" i="1"/>
  <c r="AT52" i="1"/>
  <c r="AV52" i="1"/>
  <c r="AX52" i="1"/>
  <c r="AT53" i="1"/>
  <c r="AV53" i="1"/>
  <c r="AX53" i="1"/>
  <c r="AT54" i="1"/>
  <c r="AV54" i="1"/>
  <c r="AX54" i="1"/>
  <c r="AT55" i="1"/>
  <c r="AV55" i="1"/>
  <c r="AX55" i="1"/>
  <c r="AT56" i="1"/>
  <c r="AV56" i="1"/>
  <c r="AX56" i="1"/>
  <c r="AT57" i="1"/>
  <c r="AV57" i="1"/>
  <c r="AX57" i="1"/>
  <c r="AT58" i="1"/>
  <c r="AV58" i="1"/>
  <c r="AX58" i="1"/>
  <c r="AT59" i="1"/>
  <c r="AV59" i="1"/>
  <c r="AX59" i="1"/>
  <c r="AT60" i="1"/>
  <c r="AV60" i="1"/>
  <c r="AX60" i="1"/>
  <c r="AT61" i="1"/>
  <c r="AV61" i="1"/>
  <c r="AX61" i="1"/>
  <c r="AT62" i="1"/>
  <c r="AV62" i="1"/>
  <c r="AX62" i="1"/>
  <c r="AT63" i="1"/>
  <c r="AV63" i="1"/>
  <c r="AX63" i="1"/>
  <c r="AT64" i="1"/>
  <c r="AV64" i="1"/>
  <c r="AX64" i="1"/>
  <c r="AT65" i="1"/>
  <c r="AV65" i="1"/>
  <c r="AX65" i="1"/>
  <c r="AT66" i="1"/>
  <c r="AV66" i="1"/>
  <c r="AX66" i="1"/>
  <c r="AT67" i="1"/>
  <c r="AV67" i="1"/>
  <c r="AX67" i="1"/>
  <c r="AT68" i="1"/>
  <c r="AV68" i="1"/>
  <c r="AX68" i="1"/>
  <c r="AT69" i="1"/>
  <c r="AV69" i="1"/>
  <c r="AX69" i="1"/>
  <c r="AT70" i="1"/>
  <c r="AV70" i="1"/>
  <c r="AX70" i="1"/>
  <c r="AT71" i="1"/>
  <c r="AV71" i="1"/>
  <c r="AX71" i="1"/>
  <c r="AT72" i="1"/>
  <c r="AV72" i="1"/>
  <c r="AX72" i="1"/>
  <c r="AT73" i="1"/>
  <c r="AV73" i="1"/>
  <c r="AX73" i="1"/>
  <c r="AT74" i="1"/>
  <c r="AV74" i="1"/>
  <c r="AX74" i="1"/>
  <c r="AT75" i="1"/>
  <c r="AV75" i="1"/>
  <c r="AX75" i="1"/>
  <c r="AT76" i="1"/>
  <c r="AV76" i="1"/>
  <c r="AX76" i="1"/>
  <c r="AT77" i="1"/>
  <c r="AV77" i="1"/>
  <c r="AX77" i="1"/>
  <c r="AT78" i="1"/>
  <c r="AV78" i="1"/>
  <c r="AX78" i="1"/>
  <c r="AT79" i="1"/>
  <c r="AV79" i="1"/>
  <c r="AX79" i="1"/>
  <c r="AT80" i="1"/>
  <c r="AV80" i="1"/>
  <c r="AX80" i="1"/>
  <c r="AT81" i="1"/>
  <c r="AV81" i="1"/>
  <c r="AX81" i="1"/>
  <c r="AT82" i="1"/>
  <c r="AV82" i="1"/>
  <c r="AX82" i="1"/>
  <c r="AT83" i="1"/>
  <c r="AV83" i="1"/>
  <c r="AX83" i="1"/>
  <c r="AT84" i="1"/>
  <c r="AV84" i="1"/>
  <c r="AX84" i="1"/>
  <c r="AT85" i="1"/>
  <c r="AV85" i="1"/>
  <c r="AX85" i="1"/>
  <c r="AT86" i="1"/>
  <c r="AV86" i="1"/>
  <c r="AX86" i="1"/>
  <c r="AT87" i="1"/>
  <c r="AV87" i="1"/>
  <c r="AX87" i="1"/>
  <c r="AT88" i="1"/>
  <c r="AV88" i="1"/>
  <c r="AX88" i="1"/>
  <c r="AT89" i="1"/>
  <c r="AV89" i="1"/>
  <c r="AX89" i="1"/>
  <c r="AT90" i="1"/>
  <c r="AV90" i="1"/>
  <c r="AX90" i="1"/>
  <c r="AT91" i="1"/>
  <c r="AV91" i="1"/>
  <c r="AX91" i="1"/>
  <c r="AT92" i="1"/>
  <c r="AV92" i="1"/>
  <c r="AX92" i="1"/>
  <c r="AT93" i="1"/>
  <c r="AV93" i="1"/>
  <c r="AX93" i="1"/>
  <c r="AT94" i="1"/>
  <c r="AV94" i="1"/>
  <c r="AX94" i="1"/>
  <c r="AT95" i="1"/>
  <c r="AV95" i="1"/>
  <c r="AX95" i="1"/>
  <c r="AT96" i="1"/>
  <c r="AV96" i="1"/>
  <c r="AX96" i="1"/>
  <c r="AT97" i="1"/>
  <c r="AV97" i="1"/>
  <c r="AX97" i="1"/>
  <c r="AT98" i="1"/>
  <c r="AV98" i="1"/>
  <c r="AX98" i="1"/>
  <c r="AT99" i="1"/>
  <c r="AV99" i="1"/>
  <c r="AX99" i="1"/>
  <c r="AT100" i="1"/>
  <c r="AV100" i="1"/>
  <c r="AX100" i="1"/>
  <c r="AT101" i="1"/>
  <c r="AV101" i="1"/>
  <c r="AX101" i="1"/>
  <c r="AT102" i="1"/>
  <c r="AV102" i="1"/>
  <c r="AX102" i="1"/>
  <c r="AT103" i="1"/>
  <c r="AV103" i="1"/>
  <c r="AX103" i="1"/>
  <c r="AT104" i="1"/>
  <c r="AV104" i="1"/>
  <c r="AX104" i="1"/>
  <c r="AT105" i="1"/>
  <c r="AV105" i="1"/>
  <c r="AX105" i="1"/>
  <c r="AT106" i="1"/>
  <c r="AV106" i="1"/>
  <c r="AX106" i="1"/>
  <c r="AT107" i="1"/>
  <c r="AV107" i="1"/>
  <c r="AX107" i="1"/>
  <c r="AT108" i="1"/>
  <c r="AV108" i="1"/>
  <c r="AX108" i="1"/>
  <c r="AT109" i="1"/>
  <c r="AV109" i="1"/>
  <c r="AX109" i="1"/>
  <c r="AT110" i="1"/>
  <c r="AV110" i="1"/>
  <c r="AX110" i="1"/>
  <c r="AT111" i="1"/>
  <c r="AV111" i="1"/>
  <c r="AX111" i="1"/>
  <c r="AT112" i="1"/>
  <c r="AV112" i="1"/>
  <c r="AX112" i="1"/>
  <c r="AT113" i="1"/>
  <c r="AV113" i="1"/>
  <c r="AX113" i="1"/>
  <c r="AT114" i="1"/>
  <c r="AV114" i="1"/>
  <c r="AX114" i="1"/>
  <c r="AT115" i="1"/>
  <c r="AV115" i="1"/>
  <c r="AX115" i="1"/>
  <c r="AT116" i="1"/>
  <c r="AV116" i="1"/>
  <c r="AX116" i="1"/>
  <c r="AT117" i="1"/>
  <c r="AV117" i="1"/>
  <c r="AX117" i="1"/>
  <c r="AT118" i="1"/>
  <c r="AV118" i="1"/>
  <c r="AX118" i="1"/>
  <c r="AT119" i="1"/>
  <c r="AV119" i="1"/>
  <c r="AX119" i="1"/>
  <c r="AT120" i="1"/>
  <c r="AV120" i="1"/>
  <c r="AX120" i="1"/>
  <c r="AT121" i="1"/>
  <c r="AV121" i="1"/>
  <c r="AX121" i="1"/>
  <c r="AT122" i="1"/>
  <c r="AV122" i="1"/>
  <c r="AX122" i="1"/>
  <c r="AT123" i="1"/>
  <c r="AV123" i="1"/>
  <c r="AX123" i="1"/>
  <c r="AT124" i="1"/>
  <c r="AV124" i="1"/>
  <c r="AX124" i="1"/>
  <c r="AT125" i="1"/>
  <c r="AV125" i="1"/>
  <c r="AX125" i="1"/>
  <c r="AT126" i="1"/>
  <c r="AV126" i="1"/>
  <c r="AX126" i="1"/>
  <c r="AT127" i="1"/>
  <c r="AV127" i="1"/>
  <c r="AT128" i="1"/>
  <c r="AV128" i="1"/>
  <c r="AX128" i="1"/>
  <c r="AT129" i="1"/>
  <c r="AV129" i="1"/>
  <c r="AX129" i="1"/>
  <c r="AT130" i="1"/>
  <c r="AV130" i="1"/>
  <c r="AX130" i="1"/>
  <c r="AT131" i="1"/>
  <c r="AV131" i="1"/>
  <c r="AX131" i="1"/>
  <c r="AX132" i="1"/>
  <c r="AT133" i="1"/>
  <c r="AV133" i="1"/>
  <c r="AX133" i="1"/>
  <c r="AT134" i="1"/>
  <c r="AV134" i="1"/>
  <c r="AX134" i="1"/>
  <c r="AT135" i="1"/>
  <c r="AV135" i="1"/>
  <c r="AX135" i="1"/>
  <c r="AT136" i="1"/>
  <c r="AV136" i="1"/>
  <c r="AX136" i="1"/>
  <c r="AT137" i="1"/>
  <c r="AV137" i="1"/>
  <c r="AX137" i="1"/>
  <c r="AT138" i="1"/>
  <c r="AV138" i="1"/>
  <c r="AX138" i="1"/>
  <c r="AT139" i="1"/>
  <c r="AV139" i="1"/>
  <c r="AX139" i="1"/>
  <c r="AT140" i="1"/>
  <c r="AV140" i="1"/>
  <c r="AX140" i="1"/>
  <c r="AT141" i="1"/>
  <c r="AV141" i="1"/>
  <c r="AX141" i="1"/>
  <c r="AT142" i="1"/>
  <c r="AV142" i="1"/>
  <c r="AX142" i="1"/>
  <c r="AT143" i="1"/>
  <c r="AV143" i="1"/>
  <c r="AX143" i="1"/>
  <c r="AT144" i="1"/>
  <c r="AV144" i="1"/>
  <c r="AX144" i="1"/>
  <c r="AT145" i="1"/>
  <c r="AV145" i="1"/>
  <c r="AX145" i="1"/>
  <c r="AT146" i="1"/>
  <c r="AV146" i="1"/>
  <c r="AX146" i="1"/>
  <c r="AT147" i="1"/>
  <c r="AV147" i="1"/>
  <c r="AX147" i="1"/>
  <c r="AT148" i="1"/>
  <c r="AV148" i="1"/>
  <c r="AX148" i="1"/>
  <c r="AT149" i="1"/>
  <c r="AV149" i="1"/>
  <c r="AX149" i="1"/>
  <c r="AT150" i="1"/>
  <c r="AV150" i="1"/>
  <c r="AX150" i="1"/>
  <c r="AV151" i="1"/>
  <c r="AX151" i="1"/>
  <c r="AT152" i="1"/>
  <c r="AV152" i="1"/>
  <c r="AX152" i="1"/>
  <c r="AT153" i="1"/>
  <c r="AV153" i="1"/>
  <c r="AX153" i="1"/>
  <c r="AT154" i="1"/>
  <c r="AV154" i="1"/>
  <c r="AX154" i="1"/>
  <c r="AT155" i="1"/>
  <c r="AV155" i="1"/>
  <c r="AX155" i="1"/>
  <c r="AT156" i="1"/>
  <c r="AV156" i="1"/>
  <c r="AX156" i="1"/>
  <c r="AT157" i="1"/>
  <c r="AV157" i="1"/>
  <c r="AX157" i="1"/>
  <c r="AT158" i="1"/>
  <c r="AV158" i="1"/>
  <c r="AX158" i="1"/>
  <c r="AT159" i="1"/>
  <c r="AV159" i="1"/>
  <c r="AX159" i="1"/>
  <c r="AT160" i="1"/>
  <c r="AV160" i="1"/>
  <c r="AX160" i="1"/>
  <c r="AT161" i="1"/>
  <c r="AV161" i="1"/>
  <c r="AX161" i="1"/>
  <c r="AT162" i="1"/>
  <c r="AV162" i="1"/>
  <c r="AX162" i="1"/>
  <c r="AT163" i="1"/>
  <c r="AV163" i="1"/>
  <c r="AX163" i="1"/>
  <c r="AT164" i="1"/>
  <c r="AV164" i="1"/>
  <c r="AX164" i="1"/>
  <c r="AT165" i="1"/>
  <c r="AV165" i="1"/>
  <c r="AT166" i="1"/>
  <c r="AV166" i="1"/>
  <c r="AX166" i="1"/>
  <c r="AT167" i="1"/>
  <c r="AV167" i="1"/>
  <c r="AX167" i="1"/>
  <c r="AT168" i="1"/>
  <c r="AV168" i="1"/>
  <c r="AX168" i="1"/>
  <c r="AT169" i="1"/>
  <c r="AV169" i="1"/>
  <c r="AX169" i="1"/>
  <c r="AT170" i="1"/>
  <c r="AV170" i="1"/>
  <c r="AX170" i="1"/>
  <c r="AT171" i="1"/>
  <c r="AV171" i="1"/>
  <c r="AX171" i="1"/>
  <c r="AT172" i="1"/>
  <c r="AV172" i="1"/>
  <c r="AX172" i="1"/>
  <c r="AT173" i="1"/>
  <c r="AV173" i="1"/>
  <c r="AT174" i="1"/>
  <c r="AV174" i="1"/>
  <c r="AX174" i="1"/>
  <c r="AT175" i="1"/>
  <c r="AV175" i="1"/>
  <c r="AX175" i="1"/>
  <c r="AT176" i="1"/>
  <c r="AV176" i="1"/>
  <c r="AX176" i="1"/>
  <c r="AT177" i="1"/>
  <c r="AV177" i="1"/>
  <c r="AX177" i="1"/>
  <c r="AT178" i="1"/>
  <c r="AV178" i="1"/>
  <c r="AX178" i="1"/>
  <c r="AT179" i="1"/>
  <c r="AV179" i="1"/>
  <c r="AX179" i="1"/>
  <c r="AT180" i="1"/>
  <c r="AV180" i="1"/>
  <c r="AX180" i="1"/>
  <c r="AT181" i="1"/>
  <c r="AV181" i="1"/>
  <c r="AX181" i="1"/>
  <c r="AT182" i="1"/>
  <c r="AV182" i="1"/>
  <c r="AX182" i="1"/>
  <c r="AT183" i="1"/>
  <c r="AV183" i="1"/>
  <c r="AX183" i="1"/>
  <c r="AT184" i="1"/>
  <c r="AV184" i="1"/>
  <c r="AX184" i="1"/>
  <c r="AT185" i="1"/>
  <c r="AV185" i="1"/>
  <c r="AX185" i="1"/>
  <c r="AT186" i="1"/>
  <c r="AV186" i="1"/>
  <c r="AT187" i="1"/>
  <c r="AV187" i="1"/>
  <c r="AX187" i="1"/>
  <c r="AT188" i="1"/>
  <c r="AV188" i="1"/>
  <c r="AX188" i="1"/>
  <c r="AT189" i="1"/>
  <c r="AV189" i="1"/>
  <c r="AX189" i="1"/>
  <c r="AT190" i="1"/>
  <c r="AV190" i="1"/>
  <c r="AX190" i="1"/>
  <c r="AT191" i="1"/>
  <c r="AV191" i="1"/>
  <c r="AX191" i="1"/>
  <c r="AT192" i="1"/>
  <c r="AV192" i="1"/>
  <c r="AX192" i="1"/>
  <c r="AT193" i="1"/>
  <c r="AV193" i="1"/>
  <c r="AX193" i="1"/>
  <c r="AT194" i="1"/>
  <c r="AV194" i="1"/>
  <c r="AX194" i="1"/>
  <c r="AV195" i="1"/>
  <c r="AX195" i="1"/>
  <c r="AT196" i="1"/>
  <c r="AV196" i="1"/>
  <c r="AX196" i="1"/>
  <c r="AT197" i="1"/>
  <c r="AV197" i="1"/>
  <c r="AX197" i="1"/>
  <c r="AT198" i="1"/>
  <c r="AV198" i="1"/>
  <c r="AX198" i="1"/>
  <c r="AT199" i="1"/>
  <c r="AV199" i="1"/>
  <c r="AX199" i="1"/>
  <c r="AV200" i="1"/>
  <c r="AX200" i="1"/>
  <c r="AV201" i="1"/>
  <c r="AX201" i="1"/>
  <c r="AV202" i="1"/>
  <c r="AX202" i="1"/>
  <c r="CS3" i="1"/>
  <c r="CS4" i="1"/>
  <c r="CS5" i="1"/>
  <c r="CS6" i="1"/>
  <c r="CS7" i="1"/>
  <c r="CS8" i="1"/>
  <c r="CS9" i="1"/>
  <c r="CS10" i="1"/>
  <c r="CS11" i="1"/>
  <c r="CS12" i="1"/>
  <c r="CS13" i="1"/>
  <c r="CS14" i="1"/>
  <c r="CS15" i="1"/>
  <c r="CS16" i="1"/>
  <c r="CS17" i="1"/>
  <c r="CS18" i="1"/>
  <c r="CS19" i="1"/>
  <c r="CS20" i="1"/>
  <c r="CS21" i="1"/>
  <c r="CS22" i="1"/>
  <c r="CS23" i="1"/>
  <c r="CS24" i="1"/>
  <c r="CS25" i="1"/>
  <c r="CS26" i="1"/>
  <c r="CS27" i="1"/>
  <c r="CS28" i="1"/>
  <c r="CS29" i="1"/>
  <c r="CS30" i="1"/>
  <c r="CS31" i="1"/>
  <c r="CS32" i="1"/>
  <c r="CS33" i="1"/>
  <c r="CS34" i="1"/>
  <c r="CS35" i="1"/>
  <c r="CS36" i="1"/>
  <c r="CS37" i="1"/>
  <c r="CS38" i="1"/>
  <c r="CS39" i="1"/>
  <c r="CS40" i="1"/>
  <c r="CS41" i="1"/>
  <c r="CS42" i="1"/>
  <c r="CS43" i="1"/>
  <c r="CS44" i="1"/>
  <c r="CS45" i="1"/>
  <c r="CS46" i="1"/>
  <c r="CS47" i="1"/>
  <c r="CS48" i="1"/>
  <c r="CS49" i="1"/>
  <c r="CS50" i="1"/>
  <c r="CS51" i="1"/>
  <c r="CS52" i="1"/>
  <c r="CS53" i="1"/>
  <c r="CS54" i="1"/>
  <c r="CS55" i="1"/>
  <c r="CS56" i="1"/>
  <c r="CS57" i="1"/>
  <c r="CS58" i="1"/>
  <c r="CS59" i="1"/>
  <c r="CS60" i="1"/>
  <c r="CS61" i="1"/>
  <c r="CS62" i="1"/>
  <c r="CS63" i="1"/>
  <c r="CS64" i="1"/>
  <c r="CS65" i="1"/>
  <c r="CS66" i="1"/>
  <c r="CS67" i="1"/>
  <c r="CS68" i="1"/>
  <c r="CS69" i="1"/>
  <c r="CS70" i="1"/>
  <c r="CS71" i="1"/>
  <c r="CS72" i="1"/>
  <c r="CS73" i="1"/>
  <c r="CS74" i="1"/>
  <c r="CS75" i="1"/>
  <c r="CS76" i="1"/>
  <c r="CS77" i="1"/>
  <c r="CS78" i="1"/>
  <c r="CS79" i="1"/>
  <c r="CS80" i="1"/>
  <c r="CS81" i="1"/>
  <c r="CS82" i="1"/>
  <c r="CS83" i="1"/>
  <c r="CS84" i="1"/>
  <c r="CS85" i="1"/>
  <c r="CS87" i="1"/>
  <c r="CS88" i="1"/>
  <c r="CS90" i="1"/>
  <c r="CS92" i="1"/>
  <c r="CS93" i="1"/>
  <c r="CS94" i="1"/>
  <c r="CS95" i="1"/>
  <c r="CS96" i="1"/>
  <c r="CS97" i="1"/>
  <c r="CS98" i="1"/>
  <c r="CS99" i="1"/>
  <c r="CS100" i="1"/>
  <c r="CS101" i="1"/>
  <c r="CS102" i="1"/>
  <c r="CS103" i="1"/>
  <c r="CS104" i="1"/>
  <c r="CS105" i="1"/>
  <c r="CS106" i="1"/>
  <c r="CS107" i="1"/>
  <c r="CS108" i="1"/>
  <c r="CS109" i="1"/>
  <c r="CS110" i="1"/>
  <c r="CS111" i="1"/>
  <c r="CS112" i="1"/>
  <c r="CS113" i="1"/>
  <c r="CS114" i="1"/>
  <c r="CS115" i="1"/>
  <c r="CS116" i="1"/>
  <c r="CS117" i="1"/>
  <c r="CS118" i="1"/>
  <c r="CS119" i="1"/>
  <c r="CS120" i="1"/>
  <c r="CS121" i="1"/>
  <c r="CS122" i="1"/>
  <c r="CS123" i="1"/>
  <c r="CS124" i="1"/>
  <c r="CS125" i="1"/>
  <c r="CS126" i="1"/>
  <c r="CS127" i="1"/>
  <c r="CS128" i="1"/>
  <c r="CS129" i="1"/>
  <c r="CS130" i="1"/>
  <c r="CS131" i="1"/>
  <c r="CS132" i="1"/>
  <c r="CS133" i="1"/>
  <c r="CS134" i="1"/>
  <c r="CS135" i="1"/>
  <c r="CS136" i="1"/>
  <c r="CS137" i="1"/>
  <c r="CS138" i="1"/>
  <c r="CS139" i="1"/>
  <c r="CS140" i="1"/>
  <c r="CS141" i="1"/>
  <c r="CS142" i="1"/>
  <c r="CS143" i="1"/>
  <c r="CS144" i="1"/>
  <c r="CS145" i="1"/>
  <c r="CS146" i="1"/>
  <c r="CS147" i="1"/>
  <c r="CS148" i="1"/>
  <c r="CS149" i="1"/>
  <c r="CS150" i="1"/>
  <c r="CS151" i="1"/>
  <c r="CS152" i="1"/>
  <c r="CS153" i="1"/>
  <c r="CS154" i="1"/>
  <c r="CS155" i="1"/>
  <c r="CS156" i="1"/>
  <c r="CS157" i="1"/>
  <c r="CS158" i="1"/>
  <c r="CS159" i="1"/>
  <c r="CS160" i="1"/>
  <c r="CS161" i="1"/>
  <c r="CS162" i="1"/>
  <c r="CS163" i="1"/>
  <c r="CS164" i="1"/>
  <c r="CS165" i="1"/>
  <c r="CS166" i="1"/>
  <c r="CS167" i="1"/>
  <c r="CS168" i="1"/>
  <c r="CS169" i="1"/>
  <c r="CS170" i="1"/>
  <c r="CS171" i="1"/>
  <c r="CS172" i="1"/>
  <c r="CS173" i="1"/>
  <c r="CS174" i="1"/>
  <c r="CS175" i="1"/>
  <c r="CS176" i="1"/>
  <c r="CS177" i="1"/>
  <c r="CS178" i="1"/>
  <c r="CS179" i="1"/>
  <c r="CS180" i="1"/>
  <c r="CS181" i="1"/>
  <c r="CS182" i="1"/>
  <c r="CS183" i="1"/>
  <c r="CS184" i="1"/>
  <c r="CS185" i="1"/>
  <c r="CS186" i="1"/>
  <c r="CS187" i="1"/>
  <c r="CS188" i="1"/>
  <c r="CS189" i="1"/>
  <c r="CS190" i="1"/>
  <c r="CS191" i="1"/>
  <c r="CS192" i="1"/>
  <c r="CS193" i="1"/>
  <c r="CS194" i="1"/>
  <c r="CS195" i="1"/>
  <c r="CS196" i="1"/>
  <c r="CS197" i="1"/>
  <c r="CS198" i="1"/>
  <c r="CS199" i="1"/>
  <c r="CS200" i="1"/>
  <c r="CS201" i="1"/>
  <c r="CS202" i="1"/>
  <c r="CR4" i="1"/>
  <c r="CR5" i="1"/>
  <c r="CR6" i="1"/>
  <c r="CR7" i="1"/>
  <c r="CR8" i="1"/>
  <c r="CR9" i="1"/>
  <c r="CR10" i="1"/>
  <c r="CR11" i="1"/>
  <c r="CR12" i="1"/>
  <c r="CR13" i="1"/>
  <c r="CR14" i="1"/>
  <c r="CR15" i="1"/>
  <c r="CR16" i="1"/>
  <c r="CR17" i="1"/>
  <c r="CR18" i="1"/>
  <c r="CR19" i="1"/>
  <c r="CR20" i="1"/>
  <c r="CR21" i="1"/>
  <c r="CR22" i="1"/>
  <c r="CR23" i="1"/>
  <c r="CR24" i="1"/>
  <c r="CR25" i="1"/>
  <c r="CR26" i="1"/>
  <c r="CR27" i="1"/>
  <c r="CR28" i="1"/>
  <c r="CR29" i="1"/>
  <c r="CR30" i="1"/>
  <c r="CR31" i="1"/>
  <c r="CR32" i="1"/>
  <c r="CR33" i="1"/>
  <c r="CR34" i="1"/>
  <c r="CR35" i="1"/>
  <c r="CR36" i="1"/>
  <c r="CR37" i="1"/>
  <c r="CR38" i="1"/>
  <c r="CR39" i="1"/>
  <c r="CR40" i="1"/>
  <c r="CR41" i="1"/>
  <c r="CR42" i="1"/>
  <c r="CR43" i="1"/>
  <c r="CR44" i="1"/>
  <c r="CR45" i="1"/>
  <c r="CR46" i="1"/>
  <c r="CR47" i="1"/>
  <c r="CR48" i="1"/>
  <c r="CR49" i="1"/>
  <c r="CR50" i="1"/>
  <c r="CR51" i="1"/>
  <c r="CR52" i="1"/>
  <c r="CR53" i="1"/>
  <c r="CR54" i="1"/>
  <c r="CR55" i="1"/>
  <c r="CR56" i="1"/>
  <c r="CR57" i="1"/>
  <c r="CR58" i="1"/>
  <c r="CR59" i="1"/>
  <c r="CR60" i="1"/>
  <c r="CR61" i="1"/>
  <c r="CR62" i="1"/>
  <c r="CR63" i="1"/>
  <c r="CR64" i="1"/>
  <c r="CR65" i="1"/>
  <c r="CR66" i="1"/>
  <c r="CR67" i="1"/>
  <c r="CR68" i="1"/>
  <c r="CR69" i="1"/>
  <c r="CR70" i="1"/>
  <c r="CR71" i="1"/>
  <c r="CR72" i="1"/>
  <c r="CR73" i="1"/>
  <c r="CR74" i="1"/>
  <c r="CR75" i="1"/>
  <c r="CR76" i="1"/>
  <c r="CR77" i="1"/>
  <c r="CR78" i="1"/>
  <c r="CR79" i="1"/>
  <c r="CR80" i="1"/>
  <c r="CR81" i="1"/>
  <c r="CR82" i="1"/>
  <c r="CR83" i="1"/>
  <c r="CR84" i="1"/>
  <c r="CR85" i="1"/>
  <c r="CR87" i="1"/>
  <c r="CR88" i="1"/>
  <c r="CR89" i="1"/>
  <c r="CR90" i="1"/>
  <c r="CR91" i="1"/>
  <c r="CR92" i="1"/>
  <c r="CR93" i="1"/>
  <c r="CR94" i="1"/>
  <c r="CR95" i="1"/>
  <c r="CR96" i="1"/>
  <c r="CR97" i="1"/>
  <c r="CR98" i="1"/>
  <c r="CR99" i="1"/>
  <c r="CR100" i="1"/>
  <c r="CR101" i="1"/>
  <c r="CR102" i="1"/>
  <c r="CR103" i="1"/>
  <c r="CR104" i="1"/>
  <c r="CR105" i="1"/>
  <c r="CR106" i="1"/>
  <c r="CR107" i="1"/>
  <c r="CR108" i="1"/>
  <c r="CR109" i="1"/>
  <c r="CR110" i="1"/>
  <c r="CR111" i="1"/>
  <c r="CR112" i="1"/>
  <c r="CR113" i="1"/>
  <c r="CR114" i="1"/>
  <c r="CR115" i="1"/>
  <c r="CR116" i="1"/>
  <c r="CR117" i="1"/>
  <c r="CR118" i="1"/>
  <c r="CR120" i="1"/>
  <c r="CR121" i="1"/>
  <c r="CR122" i="1"/>
  <c r="CR123" i="1"/>
  <c r="CR124" i="1"/>
  <c r="CR125" i="1"/>
  <c r="CR126" i="1"/>
  <c r="CR127" i="1"/>
  <c r="CR128" i="1"/>
  <c r="CR129" i="1"/>
  <c r="CR130" i="1"/>
  <c r="CR131" i="1"/>
  <c r="CR132"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5" i="1"/>
  <c r="CR176" i="1"/>
  <c r="CR177" i="1"/>
  <c r="CR178" i="1"/>
  <c r="CR179" i="1"/>
  <c r="CR180" i="1"/>
  <c r="CR181" i="1"/>
  <c r="CR182" i="1"/>
  <c r="CR183" i="1"/>
  <c r="CR184" i="1"/>
  <c r="CR185" i="1"/>
  <c r="CR186" i="1"/>
  <c r="CR187" i="1"/>
  <c r="CR188" i="1"/>
  <c r="CR189" i="1"/>
  <c r="CR190" i="1"/>
  <c r="CR191" i="1"/>
  <c r="CR192" i="1"/>
  <c r="CR193" i="1"/>
  <c r="CR194" i="1"/>
  <c r="CR195" i="1"/>
  <c r="CR196" i="1"/>
  <c r="CR197" i="1"/>
  <c r="CR198" i="1"/>
  <c r="CR199" i="1"/>
  <c r="CR200" i="1"/>
  <c r="CR201" i="1"/>
  <c r="CR202" i="1"/>
  <c r="CR3" i="1"/>
  <c r="CU4" i="1"/>
  <c r="CU5" i="1"/>
  <c r="CU6" i="1"/>
  <c r="CU7" i="1"/>
  <c r="CU8" i="1"/>
  <c r="CU9" i="1"/>
  <c r="CU10" i="1"/>
  <c r="CU11" i="1"/>
  <c r="CU12" i="1"/>
  <c r="CU13" i="1"/>
  <c r="CU14" i="1"/>
  <c r="CU15" i="1"/>
  <c r="CU16" i="1"/>
  <c r="CU17" i="1"/>
  <c r="CU18" i="1"/>
  <c r="CU19" i="1"/>
  <c r="CU20" i="1"/>
  <c r="CU21" i="1"/>
  <c r="CU22" i="1"/>
  <c r="CU23" i="1"/>
  <c r="CU24" i="1"/>
  <c r="CU25" i="1"/>
  <c r="CU26" i="1"/>
  <c r="CU27" i="1"/>
  <c r="CU28" i="1"/>
  <c r="CU29" i="1"/>
  <c r="CU30" i="1"/>
  <c r="CU31" i="1"/>
  <c r="CU32" i="1"/>
  <c r="CU33" i="1"/>
  <c r="CU34" i="1"/>
  <c r="CU35" i="1"/>
  <c r="CU36" i="1"/>
  <c r="CU37" i="1"/>
  <c r="CU38" i="1"/>
  <c r="CU39" i="1"/>
  <c r="CU40" i="1"/>
  <c r="CU41" i="1"/>
  <c r="CU42" i="1"/>
  <c r="CU43" i="1"/>
  <c r="CU44" i="1"/>
  <c r="CU45" i="1"/>
  <c r="CU46" i="1"/>
  <c r="CU47" i="1"/>
  <c r="CU48" i="1"/>
  <c r="CU49" i="1"/>
  <c r="CU50" i="1"/>
  <c r="CU51" i="1"/>
  <c r="CU52" i="1"/>
  <c r="CU53" i="1"/>
  <c r="CU54" i="1"/>
  <c r="CU55" i="1"/>
  <c r="CU56" i="1"/>
  <c r="CU57" i="1"/>
  <c r="CU58" i="1"/>
  <c r="CU59" i="1"/>
  <c r="CU60" i="1"/>
  <c r="CU61" i="1"/>
  <c r="CU62" i="1"/>
  <c r="CU63" i="1"/>
  <c r="CU64" i="1"/>
  <c r="CU65" i="1"/>
  <c r="CU66" i="1"/>
  <c r="CU67" i="1"/>
  <c r="CU68" i="1"/>
  <c r="CU69" i="1"/>
  <c r="CU70" i="1"/>
  <c r="CU71" i="1"/>
  <c r="CU72" i="1"/>
  <c r="CU73" i="1"/>
  <c r="CU74" i="1"/>
  <c r="CU75" i="1"/>
  <c r="CU76" i="1"/>
  <c r="CU77" i="1"/>
  <c r="CU78" i="1"/>
  <c r="CU79" i="1"/>
  <c r="CU80" i="1"/>
  <c r="CU81" i="1"/>
  <c r="CU82" i="1"/>
  <c r="CU83" i="1"/>
  <c r="CU84" i="1"/>
  <c r="CU85" i="1"/>
  <c r="CU86" i="1"/>
  <c r="CU87" i="1"/>
  <c r="CU88" i="1"/>
  <c r="CU89" i="1"/>
  <c r="CU90" i="1"/>
  <c r="CU91" i="1"/>
  <c r="CU92" i="1"/>
  <c r="CU93" i="1"/>
  <c r="CU94" i="1"/>
  <c r="CU95" i="1"/>
  <c r="CU96" i="1"/>
  <c r="CU97" i="1"/>
  <c r="CU98" i="1"/>
  <c r="CU99" i="1"/>
  <c r="CU100" i="1"/>
  <c r="CU101" i="1"/>
  <c r="CU102" i="1"/>
  <c r="CU103" i="1"/>
  <c r="CU104" i="1"/>
  <c r="CU105" i="1"/>
  <c r="CU106" i="1"/>
  <c r="CU107" i="1"/>
  <c r="CU108" i="1"/>
  <c r="CU109" i="1"/>
  <c r="CU110" i="1"/>
  <c r="CU111" i="1"/>
  <c r="CU112" i="1"/>
  <c r="CU113" i="1"/>
  <c r="CU114" i="1"/>
  <c r="CU115" i="1"/>
  <c r="CU116" i="1"/>
  <c r="CU117" i="1"/>
  <c r="CU118" i="1"/>
  <c r="CU121" i="1"/>
  <c r="CU122" i="1"/>
  <c r="CU123" i="1"/>
  <c r="CU124" i="1"/>
  <c r="CU125" i="1"/>
  <c r="CU126" i="1"/>
  <c r="CU127" i="1"/>
  <c r="CU128" i="1"/>
  <c r="CU129" i="1"/>
  <c r="CU130" i="1"/>
  <c r="CU131" i="1"/>
  <c r="CU132" i="1"/>
  <c r="CU133" i="1"/>
  <c r="CU134" i="1"/>
  <c r="CU135" i="1"/>
  <c r="CU136" i="1"/>
  <c r="CU137" i="1"/>
  <c r="CU138" i="1"/>
  <c r="CU139" i="1"/>
  <c r="CU140" i="1"/>
  <c r="CU141" i="1"/>
  <c r="CU142" i="1"/>
  <c r="CU143" i="1"/>
  <c r="CU144" i="1"/>
  <c r="CU145" i="1"/>
  <c r="CU146" i="1"/>
  <c r="CU147" i="1"/>
  <c r="CU148" i="1"/>
  <c r="CU149" i="1"/>
  <c r="CU150" i="1"/>
  <c r="CU151" i="1"/>
  <c r="CU152" i="1"/>
  <c r="CU153" i="1"/>
  <c r="CU154" i="1"/>
  <c r="CU155" i="1"/>
  <c r="CU156" i="1"/>
  <c r="CU157" i="1"/>
  <c r="CU158" i="1"/>
  <c r="CU159" i="1"/>
  <c r="CU160" i="1"/>
  <c r="CU161" i="1"/>
  <c r="CU162" i="1"/>
  <c r="CU163" i="1"/>
  <c r="CU164" i="1"/>
  <c r="CU165" i="1"/>
  <c r="CU167" i="1"/>
  <c r="CU168" i="1"/>
  <c r="CU169" i="1"/>
  <c r="CU170" i="1"/>
  <c r="CU171" i="1"/>
  <c r="CU172" i="1"/>
  <c r="CU173" i="1"/>
  <c r="CU174" i="1"/>
  <c r="CU175" i="1"/>
  <c r="CU176" i="1"/>
  <c r="CU177" i="1"/>
  <c r="CU178" i="1"/>
  <c r="CU179" i="1"/>
  <c r="CU180" i="1"/>
  <c r="CU181" i="1"/>
  <c r="CU182" i="1"/>
  <c r="CU183" i="1"/>
  <c r="CU184" i="1"/>
  <c r="CU185" i="1"/>
  <c r="CU186" i="1"/>
  <c r="CU187" i="1"/>
  <c r="CU188" i="1"/>
  <c r="CU189" i="1"/>
  <c r="CU190" i="1"/>
  <c r="CU191" i="1"/>
  <c r="CU192" i="1"/>
  <c r="CU194" i="1"/>
  <c r="CU195" i="1"/>
  <c r="CU196" i="1"/>
  <c r="CU197" i="1"/>
  <c r="CU198" i="1"/>
  <c r="CU199" i="1"/>
  <c r="CU200" i="1"/>
  <c r="CU201" i="1"/>
  <c r="CQ4" i="1"/>
  <c r="CQ5" i="1"/>
  <c r="CQ6" i="1"/>
  <c r="CQ7" i="1"/>
  <c r="CQ8" i="1"/>
  <c r="CQ9" i="1"/>
  <c r="CQ10" i="1"/>
  <c r="CQ11" i="1"/>
  <c r="CQ12" i="1"/>
  <c r="CQ13" i="1"/>
  <c r="CQ14" i="1"/>
  <c r="CQ15" i="1"/>
  <c r="CQ16" i="1"/>
  <c r="CQ17" i="1"/>
  <c r="CQ18" i="1"/>
  <c r="CQ19" i="1"/>
  <c r="CQ20" i="1"/>
  <c r="CQ21" i="1"/>
  <c r="CQ22" i="1"/>
  <c r="CQ23" i="1"/>
  <c r="CQ24" i="1"/>
  <c r="CQ25" i="1"/>
  <c r="CQ26" i="1"/>
  <c r="CQ27" i="1"/>
  <c r="CQ28" i="1"/>
  <c r="CQ29" i="1"/>
  <c r="CQ30" i="1"/>
  <c r="CQ31" i="1"/>
  <c r="CQ32" i="1"/>
  <c r="CQ33" i="1"/>
  <c r="CQ34" i="1"/>
  <c r="CQ35" i="1"/>
  <c r="CQ36" i="1"/>
  <c r="CQ37" i="1"/>
  <c r="CQ38" i="1"/>
  <c r="CQ39" i="1"/>
  <c r="CQ40" i="1"/>
  <c r="CQ41" i="1"/>
  <c r="CQ42" i="1"/>
  <c r="CQ43" i="1"/>
  <c r="CQ44" i="1"/>
  <c r="CQ45" i="1"/>
  <c r="CQ46" i="1"/>
  <c r="CQ47" i="1"/>
  <c r="CQ48" i="1"/>
  <c r="CQ49" i="1"/>
  <c r="CQ50" i="1"/>
  <c r="CQ51" i="1"/>
  <c r="CQ52" i="1"/>
  <c r="CQ53" i="1"/>
  <c r="CQ54" i="1"/>
  <c r="CQ55" i="1"/>
  <c r="CQ56" i="1"/>
  <c r="CQ57" i="1"/>
  <c r="CQ58" i="1"/>
  <c r="CQ59"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7" i="1"/>
  <c r="CQ89" i="1"/>
  <c r="CQ91" i="1"/>
  <c r="CQ92" i="1"/>
  <c r="CQ93" i="1"/>
  <c r="CQ94" i="1"/>
  <c r="CQ95" i="1"/>
  <c r="CQ96" i="1"/>
  <c r="CQ97" i="1"/>
  <c r="CQ98" i="1"/>
  <c r="CQ99" i="1"/>
  <c r="CQ100" i="1"/>
  <c r="CQ101" i="1"/>
  <c r="CQ102" i="1"/>
  <c r="CQ103" i="1"/>
  <c r="CQ104" i="1"/>
  <c r="CQ105" i="1"/>
  <c r="CQ106" i="1"/>
  <c r="CQ107" i="1"/>
  <c r="CQ108" i="1"/>
  <c r="CQ109" i="1"/>
  <c r="CQ110" i="1"/>
  <c r="CQ111" i="1"/>
  <c r="CQ112" i="1"/>
  <c r="CQ113" i="1"/>
  <c r="CQ114" i="1"/>
  <c r="CQ115" i="1"/>
  <c r="CQ116" i="1"/>
  <c r="CQ117" i="1"/>
  <c r="CQ118" i="1"/>
  <c r="CQ119" i="1"/>
  <c r="CQ121" i="1"/>
  <c r="CQ122" i="1"/>
  <c r="CQ123" i="1"/>
  <c r="CQ124" i="1"/>
  <c r="CQ125" i="1"/>
  <c r="CQ126" i="1"/>
  <c r="CQ127" i="1"/>
  <c r="CQ128" i="1"/>
  <c r="CQ129" i="1"/>
  <c r="CQ130" i="1"/>
  <c r="CQ131" i="1"/>
  <c r="CQ132" i="1"/>
  <c r="CQ133" i="1"/>
  <c r="CQ134" i="1"/>
  <c r="CQ135" i="1"/>
  <c r="CQ136" i="1"/>
  <c r="CQ137" i="1"/>
  <c r="CQ138" i="1"/>
  <c r="CQ139" i="1"/>
  <c r="CQ140" i="1"/>
  <c r="CQ141" i="1"/>
  <c r="CQ142" i="1"/>
  <c r="CQ143" i="1"/>
  <c r="CQ144" i="1"/>
  <c r="CQ145" i="1"/>
  <c r="CQ146" i="1"/>
  <c r="CQ147" i="1"/>
  <c r="CQ148" i="1"/>
  <c r="CQ149" i="1"/>
  <c r="CQ150" i="1"/>
  <c r="CQ151" i="1"/>
  <c r="CQ152" i="1"/>
  <c r="CQ153" i="1"/>
  <c r="CQ154" i="1"/>
  <c r="CQ155" i="1"/>
  <c r="CQ156" i="1"/>
  <c r="CQ157" i="1"/>
  <c r="CQ158" i="1"/>
  <c r="CQ159" i="1"/>
  <c r="CQ160" i="1"/>
  <c r="CQ161" i="1"/>
  <c r="CQ162" i="1"/>
  <c r="CQ163" i="1"/>
  <c r="CQ164" i="1"/>
  <c r="CQ165" i="1"/>
  <c r="CQ167" i="1"/>
  <c r="CQ168" i="1"/>
  <c r="CQ169" i="1"/>
  <c r="CQ170" i="1"/>
  <c r="CQ171" i="1"/>
  <c r="CQ172" i="1"/>
  <c r="CQ173" i="1"/>
  <c r="CQ174" i="1"/>
  <c r="CQ175" i="1"/>
  <c r="CQ176" i="1"/>
  <c r="CQ177" i="1"/>
  <c r="CQ178" i="1"/>
  <c r="CQ179" i="1"/>
  <c r="CQ180" i="1"/>
  <c r="CQ181" i="1"/>
  <c r="CQ182" i="1"/>
  <c r="CQ183" i="1"/>
  <c r="CQ184" i="1"/>
  <c r="CQ185" i="1"/>
  <c r="CQ186" i="1"/>
  <c r="CQ187" i="1"/>
  <c r="CQ188" i="1"/>
  <c r="CQ189" i="1"/>
  <c r="CQ190" i="1"/>
  <c r="CQ191" i="1"/>
  <c r="CQ192" i="1"/>
  <c r="CQ193" i="1"/>
  <c r="CQ194" i="1"/>
  <c r="CQ195" i="1"/>
  <c r="CQ196" i="1"/>
  <c r="CQ197" i="1"/>
  <c r="CQ198" i="1"/>
  <c r="CQ199" i="1"/>
  <c r="CQ200" i="1"/>
  <c r="CQ201" i="1"/>
  <c r="CQ202" i="1"/>
  <c r="D3" i="4"/>
  <c r="E3" i="4" s="1"/>
  <c r="D4" i="4"/>
  <c r="E4" i="4" s="1"/>
  <c r="D5" i="4"/>
  <c r="E5" i="4" s="1"/>
  <c r="D6" i="4"/>
  <c r="E6" i="4" s="1"/>
  <c r="D7" i="4"/>
  <c r="E7" i="4" s="1"/>
  <c r="D8" i="4"/>
  <c r="E8" i="4" s="1"/>
  <c r="D9" i="4"/>
  <c r="E9" i="4" s="1"/>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E67" i="4" s="1"/>
  <c r="D68" i="4"/>
  <c r="E68" i="4" s="1"/>
  <c r="D69" i="4"/>
  <c r="E69" i="4" s="1"/>
  <c r="D70" i="4"/>
  <c r="E70" i="4" s="1"/>
  <c r="D71" i="4"/>
  <c r="E71" i="4" s="1"/>
  <c r="D72" i="4"/>
  <c r="E72" i="4" s="1"/>
  <c r="D73" i="4"/>
  <c r="E73" i="4" s="1"/>
  <c r="D74" i="4"/>
  <c r="E74" i="4" s="1"/>
  <c r="D75" i="4"/>
  <c r="E75" i="4" s="1"/>
  <c r="D76" i="4"/>
  <c r="E76" i="4" s="1"/>
  <c r="D77" i="4"/>
  <c r="E77" i="4" s="1"/>
  <c r="D78" i="4"/>
  <c r="E78" i="4" s="1"/>
  <c r="D79" i="4"/>
  <c r="E79" i="4" s="1"/>
  <c r="D80" i="4"/>
  <c r="E80" i="4" s="1"/>
  <c r="D81" i="4"/>
  <c r="E81" i="4" s="1"/>
  <c r="D82" i="4"/>
  <c r="E82" i="4" s="1"/>
  <c r="D83" i="4"/>
  <c r="E83" i="4" s="1"/>
  <c r="D84" i="4"/>
  <c r="E84" i="4" s="1"/>
  <c r="D85" i="4"/>
  <c r="E85" i="4" s="1"/>
  <c r="D86" i="4"/>
  <c r="E86" i="4" s="1"/>
  <c r="D87" i="4"/>
  <c r="E87" i="4" s="1"/>
  <c r="D88" i="4"/>
  <c r="E88" i="4" s="1"/>
  <c r="D89" i="4"/>
  <c r="E89" i="4" s="1"/>
  <c r="D90" i="4"/>
  <c r="E90" i="4" s="1"/>
  <c r="D91" i="4"/>
  <c r="E91" i="4" s="1"/>
  <c r="D92" i="4"/>
  <c r="E92" i="4" s="1"/>
  <c r="D93" i="4"/>
  <c r="E93" i="4" s="1"/>
  <c r="D94" i="4"/>
  <c r="E94" i="4" s="1"/>
  <c r="D95" i="4"/>
  <c r="E95" i="4" s="1"/>
  <c r="D96" i="4"/>
  <c r="E96" i="4" s="1"/>
  <c r="D97" i="4"/>
  <c r="E97" i="4" s="1"/>
  <c r="D98" i="4"/>
  <c r="E98" i="4" s="1"/>
  <c r="D99" i="4"/>
  <c r="E99" i="4" s="1"/>
  <c r="D100" i="4"/>
  <c r="E100" i="4" s="1"/>
  <c r="D101" i="4"/>
  <c r="E101" i="4" s="1"/>
  <c r="D102" i="4"/>
  <c r="E102" i="4" s="1"/>
  <c r="D103" i="4"/>
  <c r="E103" i="4" s="1"/>
  <c r="D104" i="4"/>
  <c r="E104" i="4" s="1"/>
  <c r="D105" i="4"/>
  <c r="E105" i="4" s="1"/>
  <c r="D106" i="4"/>
  <c r="E106" i="4" s="1"/>
  <c r="D107" i="4"/>
  <c r="E107" i="4" s="1"/>
  <c r="D108" i="4"/>
  <c r="E108" i="4" s="1"/>
  <c r="D109" i="4"/>
  <c r="E109" i="4" s="1"/>
  <c r="D110" i="4"/>
  <c r="E110" i="4" s="1"/>
  <c r="D111" i="4"/>
  <c r="E111" i="4" s="1"/>
  <c r="D112" i="4"/>
  <c r="E112" i="4" s="1"/>
  <c r="D113" i="4"/>
  <c r="E113" i="4" s="1"/>
  <c r="D114" i="4"/>
  <c r="E114" i="4" s="1"/>
  <c r="D115" i="4"/>
  <c r="E115" i="4" s="1"/>
  <c r="D116" i="4"/>
  <c r="E116" i="4" s="1"/>
  <c r="D117" i="4"/>
  <c r="E117" i="4" s="1"/>
  <c r="D118" i="4"/>
  <c r="E118" i="4" s="1"/>
  <c r="D119" i="4"/>
  <c r="E119" i="4" s="1"/>
  <c r="D120" i="4"/>
  <c r="E120" i="4" s="1"/>
  <c r="D121" i="4"/>
  <c r="E121" i="4" s="1"/>
  <c r="D122" i="4"/>
  <c r="E122" i="4" s="1"/>
  <c r="D123" i="4"/>
  <c r="E123" i="4" s="1"/>
  <c r="D124" i="4"/>
  <c r="E124" i="4" s="1"/>
  <c r="D125" i="4"/>
  <c r="E125" i="4" s="1"/>
  <c r="D126" i="4"/>
  <c r="E126" i="4" s="1"/>
  <c r="D127" i="4"/>
  <c r="E127" i="4" s="1"/>
  <c r="D128" i="4"/>
  <c r="E128" i="4" s="1"/>
  <c r="D129" i="4"/>
  <c r="E129" i="4" s="1"/>
  <c r="D130" i="4"/>
  <c r="E130" i="4" s="1"/>
  <c r="D131" i="4"/>
  <c r="E131" i="4" s="1"/>
  <c r="D132" i="4"/>
  <c r="E132" i="4" s="1"/>
  <c r="D133" i="4"/>
  <c r="E133" i="4" s="1"/>
  <c r="D134" i="4"/>
  <c r="E134" i="4" s="1"/>
  <c r="D135" i="4"/>
  <c r="E135" i="4" s="1"/>
  <c r="D136" i="4"/>
  <c r="E136" i="4" s="1"/>
  <c r="D137" i="4"/>
  <c r="E137" i="4" s="1"/>
  <c r="D138" i="4"/>
  <c r="E138" i="4" s="1"/>
  <c r="D139" i="4"/>
  <c r="E139" i="4" s="1"/>
  <c r="D140" i="4"/>
  <c r="E140" i="4" s="1"/>
  <c r="D141" i="4"/>
  <c r="E141" i="4" s="1"/>
  <c r="D142" i="4"/>
  <c r="E142" i="4" s="1"/>
  <c r="D143" i="4"/>
  <c r="E143" i="4" s="1"/>
  <c r="D144" i="4"/>
  <c r="E144" i="4" s="1"/>
  <c r="D145" i="4"/>
  <c r="E145" i="4" s="1"/>
  <c r="D146" i="4"/>
  <c r="E146" i="4" s="1"/>
  <c r="D147" i="4"/>
  <c r="E147" i="4" s="1"/>
  <c r="D148" i="4"/>
  <c r="E148" i="4" s="1"/>
  <c r="D149" i="4"/>
  <c r="E149" i="4"/>
  <c r="D150" i="4"/>
  <c r="E150" i="4" s="1"/>
  <c r="D151" i="4"/>
  <c r="E151" i="4" s="1"/>
  <c r="D152" i="4"/>
  <c r="E152" i="4" s="1"/>
  <c r="D153" i="4"/>
  <c r="E153" i="4" s="1"/>
  <c r="D154" i="4"/>
  <c r="E154" i="4" s="1"/>
  <c r="D155" i="4"/>
  <c r="E155" i="4" s="1"/>
  <c r="D156" i="4"/>
  <c r="E156" i="4" s="1"/>
  <c r="D157" i="4"/>
  <c r="E157" i="4" s="1"/>
  <c r="D158" i="4"/>
  <c r="E158" i="4" s="1"/>
  <c r="D159" i="4"/>
  <c r="E159" i="4" s="1"/>
  <c r="D160" i="4"/>
  <c r="E160" i="4" s="1"/>
  <c r="D161" i="4"/>
  <c r="E161" i="4" s="1"/>
  <c r="D162" i="4"/>
  <c r="E162" i="4" s="1"/>
  <c r="D163" i="4"/>
  <c r="E163" i="4" s="1"/>
  <c r="D164" i="4"/>
  <c r="E164" i="4" s="1"/>
  <c r="D165" i="4"/>
  <c r="E165" i="4" s="1"/>
  <c r="D166" i="4"/>
  <c r="E166" i="4" s="1"/>
  <c r="D167" i="4"/>
  <c r="E167" i="4" s="1"/>
  <c r="D168" i="4"/>
  <c r="E168" i="4" s="1"/>
  <c r="D169" i="4"/>
  <c r="E169" i="4" s="1"/>
  <c r="D170" i="4"/>
  <c r="E170" i="4" s="1"/>
  <c r="D171" i="4"/>
  <c r="E171" i="4" s="1"/>
  <c r="D172" i="4"/>
  <c r="E172" i="4" s="1"/>
  <c r="D173" i="4"/>
  <c r="E173" i="4" s="1"/>
  <c r="D174" i="4"/>
  <c r="E174" i="4" s="1"/>
  <c r="D175" i="4"/>
  <c r="E175" i="4" s="1"/>
  <c r="D176" i="4"/>
  <c r="E176" i="4" s="1"/>
  <c r="D177" i="4"/>
  <c r="E177" i="4" s="1"/>
  <c r="D2" i="4"/>
  <c r="E2" i="4" s="1"/>
  <c r="G3" i="4"/>
  <c r="H3" i="4" s="1"/>
  <c r="G4" i="4"/>
  <c r="H4" i="4" s="1"/>
  <c r="G5" i="4"/>
  <c r="H5" i="4" s="1"/>
  <c r="G6" i="4"/>
  <c r="H6" i="4" s="1"/>
  <c r="G7" i="4"/>
  <c r="H7" i="4" s="1"/>
  <c r="G8" i="4"/>
  <c r="H8"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H28" i="4"/>
  <c r="G29" i="4"/>
  <c r="H29" i="4" s="1"/>
  <c r="G30" i="4"/>
  <c r="H30" i="4"/>
  <c r="G31" i="4"/>
  <c r="H31" i="4" s="1"/>
  <c r="G32" i="4"/>
  <c r="H32" i="4" s="1"/>
  <c r="G33" i="4"/>
  <c r="H33" i="4" s="1"/>
  <c r="G34" i="4"/>
  <c r="H34" i="4" s="1"/>
  <c r="G35" i="4"/>
  <c r="H35" i="4" s="1"/>
  <c r="G36" i="4"/>
  <c r="H36" i="4" s="1"/>
  <c r="G37" i="4"/>
  <c r="H37" i="4" s="1"/>
  <c r="G38" i="4"/>
  <c r="H38" i="4" s="1"/>
  <c r="G39" i="4"/>
  <c r="H39" i="4" s="1"/>
  <c r="G40" i="4"/>
  <c r="H40" i="4" s="1"/>
  <c r="G41" i="4"/>
  <c r="H41" i="4" s="1"/>
  <c r="G42" i="4"/>
  <c r="H42" i="4" s="1"/>
  <c r="G43" i="4"/>
  <c r="H43" i="4" s="1"/>
  <c r="H44" i="4"/>
  <c r="H45" i="4"/>
  <c r="H46" i="4"/>
  <c r="H47" i="4"/>
  <c r="G48" i="4"/>
  <c r="H48" i="4" s="1"/>
  <c r="H49" i="4"/>
  <c r="H50" i="4"/>
  <c r="G51" i="4"/>
  <c r="H51" i="4" s="1"/>
  <c r="H52" i="4"/>
  <c r="H53" i="4"/>
  <c r="H54" i="4"/>
  <c r="H55" i="4"/>
  <c r="H56" i="4"/>
  <c r="G57" i="4"/>
  <c r="H57" i="4" s="1"/>
  <c r="H58" i="4"/>
  <c r="G59" i="4"/>
  <c r="H59" i="4" s="1"/>
  <c r="G60" i="4"/>
  <c r="H60" i="4" s="1"/>
  <c r="G61" i="4"/>
  <c r="H61" i="4" s="1"/>
  <c r="G62" i="4"/>
  <c r="H62" i="4" s="1"/>
  <c r="H63" i="4"/>
  <c r="G64" i="4"/>
  <c r="H64" i="4" s="1"/>
  <c r="H65" i="4"/>
  <c r="G66" i="4"/>
  <c r="H66" i="4" s="1"/>
  <c r="G67" i="4"/>
  <c r="H67" i="4" s="1"/>
  <c r="G68" i="4"/>
  <c r="H68" i="4" s="1"/>
  <c r="G69" i="4"/>
  <c r="H69" i="4" s="1"/>
  <c r="G70" i="4"/>
  <c r="H70" i="4" s="1"/>
  <c r="G71" i="4"/>
  <c r="H71" i="4" s="1"/>
  <c r="H72" i="4"/>
  <c r="H73" i="4"/>
  <c r="H74" i="4"/>
  <c r="H75" i="4"/>
  <c r="H76" i="4"/>
  <c r="G77" i="4"/>
  <c r="H77" i="4" s="1"/>
  <c r="G78" i="4"/>
  <c r="H78" i="4" s="1"/>
  <c r="G79" i="4"/>
  <c r="H79" i="4" s="1"/>
  <c r="G80" i="4"/>
  <c r="H80" i="4" s="1"/>
  <c r="G81" i="4"/>
  <c r="H81" i="4" s="1"/>
  <c r="G82" i="4"/>
  <c r="H82" i="4" s="1"/>
  <c r="G83" i="4"/>
  <c r="H83" i="4" s="1"/>
  <c r="H84" i="4"/>
  <c r="H85" i="4"/>
  <c r="H86" i="4"/>
  <c r="H87" i="4"/>
  <c r="H88" i="4"/>
  <c r="H89" i="4"/>
  <c r="H90" i="4"/>
  <c r="H91" i="4"/>
  <c r="H92" i="4"/>
  <c r="H93" i="4"/>
  <c r="H94" i="4"/>
  <c r="H95" i="4"/>
  <c r="H96" i="4"/>
  <c r="H97" i="4"/>
  <c r="G98" i="4"/>
  <c r="H98" i="4" s="1"/>
  <c r="G99" i="4"/>
  <c r="H99" i="4" s="1"/>
  <c r="G100" i="4"/>
  <c r="H100" i="4" s="1"/>
  <c r="G101" i="4"/>
  <c r="H101" i="4" s="1"/>
  <c r="G102" i="4"/>
  <c r="H102" i="4" s="1"/>
  <c r="G103" i="4"/>
  <c r="H103" i="4" s="1"/>
  <c r="G104" i="4"/>
  <c r="H104" i="4" s="1"/>
  <c r="G105" i="4"/>
  <c r="H105" i="4" s="1"/>
  <c r="G106" i="4"/>
  <c r="H106" i="4" s="1"/>
  <c r="G107" i="4"/>
  <c r="H107" i="4" s="1"/>
  <c r="G108" i="4"/>
  <c r="H108" i="4" s="1"/>
  <c r="G109" i="4"/>
  <c r="H109" i="4" s="1"/>
  <c r="G110" i="4"/>
  <c r="H110" i="4" s="1"/>
  <c r="G111" i="4"/>
  <c r="H111" i="4" s="1"/>
  <c r="G112" i="4"/>
  <c r="H112" i="4" s="1"/>
  <c r="G113" i="4"/>
  <c r="H113" i="4" s="1"/>
  <c r="G114" i="4"/>
  <c r="H114" i="4" s="1"/>
  <c r="G115" i="4"/>
  <c r="H115" i="4" s="1"/>
  <c r="G116" i="4"/>
  <c r="H116" i="4" s="1"/>
  <c r="G117" i="4"/>
  <c r="H117" i="4" s="1"/>
  <c r="G118" i="4"/>
  <c r="H118" i="4" s="1"/>
  <c r="G119" i="4"/>
  <c r="H119" i="4" s="1"/>
  <c r="G120" i="4"/>
  <c r="H120" i="4" s="1"/>
  <c r="G121" i="4"/>
  <c r="H121" i="4" s="1"/>
  <c r="G122" i="4"/>
  <c r="H122" i="4" s="1"/>
  <c r="G123" i="4"/>
  <c r="H123" i="4" s="1"/>
  <c r="H124" i="4"/>
  <c r="H125" i="4"/>
  <c r="H126" i="4"/>
  <c r="H127" i="4"/>
  <c r="H128" i="4"/>
  <c r="H129" i="4"/>
  <c r="H130" i="4"/>
  <c r="H131" i="4"/>
  <c r="H132" i="4"/>
  <c r="H133" i="4"/>
  <c r="H134" i="4"/>
  <c r="G135" i="4"/>
  <c r="H135" i="4" s="1"/>
  <c r="G136" i="4"/>
  <c r="H136" i="4" s="1"/>
  <c r="G137" i="4"/>
  <c r="H137" i="4" s="1"/>
  <c r="G138" i="4"/>
  <c r="H138" i="4" s="1"/>
  <c r="G139" i="4"/>
  <c r="H139" i="4" s="1"/>
  <c r="G140" i="4"/>
  <c r="H140" i="4" s="1"/>
  <c r="G141" i="4"/>
  <c r="H141" i="4" s="1"/>
  <c r="G142" i="4"/>
  <c r="H142" i="4" s="1"/>
  <c r="G143" i="4"/>
  <c r="H143" i="4" s="1"/>
  <c r="H144" i="4"/>
  <c r="G145" i="4"/>
  <c r="H145" i="4" s="1"/>
  <c r="G146" i="4"/>
  <c r="H146" i="4" s="1"/>
  <c r="G147" i="4"/>
  <c r="H147" i="4" s="1"/>
  <c r="G148" i="4"/>
  <c r="H148" i="4" s="1"/>
  <c r="G149" i="4"/>
  <c r="H149" i="4" s="1"/>
  <c r="G150" i="4"/>
  <c r="H150" i="4" s="1"/>
  <c r="G151" i="4"/>
  <c r="H151" i="4" s="1"/>
  <c r="G152" i="4"/>
  <c r="H152" i="4" s="1"/>
  <c r="G153" i="4"/>
  <c r="H153" i="4" s="1"/>
  <c r="G154" i="4"/>
  <c r="H154" i="4" s="1"/>
  <c r="G155" i="4"/>
  <c r="H155" i="4" s="1"/>
  <c r="G156" i="4"/>
  <c r="H156" i="4" s="1"/>
  <c r="G157" i="4"/>
  <c r="H157" i="4" s="1"/>
  <c r="G158" i="4"/>
  <c r="H158" i="4" s="1"/>
  <c r="G159" i="4"/>
  <c r="H159" i="4" s="1"/>
  <c r="G160" i="4"/>
  <c r="H160" i="4" s="1"/>
  <c r="G161" i="4"/>
  <c r="H161" i="4" s="1"/>
  <c r="G162" i="4"/>
  <c r="H162" i="4" s="1"/>
  <c r="H163" i="4"/>
  <c r="H164" i="4"/>
  <c r="H165" i="4"/>
  <c r="H166" i="4"/>
  <c r="H167" i="4"/>
  <c r="H168" i="4"/>
  <c r="H169" i="4"/>
  <c r="G170" i="4"/>
  <c r="H170" i="4" s="1"/>
  <c r="H171" i="4"/>
  <c r="H172" i="4"/>
  <c r="G173" i="4"/>
  <c r="H173" i="4" s="1"/>
  <c r="G174" i="4"/>
  <c r="H174" i="4" s="1"/>
  <c r="G175" i="4"/>
  <c r="H175" i="4" s="1"/>
  <c r="G176" i="4"/>
  <c r="H176" i="4" s="1"/>
  <c r="G177" i="4"/>
  <c r="H177" i="4" s="1"/>
  <c r="G2" i="4"/>
  <c r="H2" i="4" s="1"/>
</calcChain>
</file>

<file path=xl/comments1.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Y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AZ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C2" authorId="1" shapeId="0">
      <text>
        <r>
          <rPr>
            <b/>
            <sz val="9"/>
            <color indexed="81"/>
            <rFont val="Tahoma"/>
            <family val="2"/>
          </rPr>
          <t>Edwin Moreno Serrano:</t>
        </r>
        <r>
          <rPr>
            <sz val="9"/>
            <color indexed="81"/>
            <rFont val="Tahoma"/>
            <family val="2"/>
          </rPr>
          <t xml:space="preserve">
MARQUE CON UNA X
</t>
        </r>
      </text>
    </comment>
    <comment ref="BF2" authorId="1" shapeId="0">
      <text>
        <r>
          <rPr>
            <b/>
            <sz val="9"/>
            <color indexed="81"/>
            <rFont val="Tahoma"/>
            <family val="2"/>
          </rPr>
          <t>Edwin Moreno Serrano:INDIQUE LA FECHA DESDE DONDE SE CEDE , TERMINA O SUSPENDE</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P2" authorId="1" shapeId="0">
      <text>
        <r>
          <rPr>
            <b/>
            <sz val="9"/>
            <color indexed="81"/>
            <rFont val="Tahoma"/>
            <family val="2"/>
          </rPr>
          <t>Edwin Moreno Serrano:</t>
        </r>
        <r>
          <rPr>
            <sz val="9"/>
            <color indexed="81"/>
            <rFont val="Tahoma"/>
            <family val="2"/>
          </rPr>
          <t xml:space="preserve">
TIPO DE DOCUMENTO DE QUIEN RECIBE LA CESION
</t>
        </r>
      </text>
    </comment>
    <comment ref="BS2" authorId="1" shapeId="0">
      <text>
        <r>
          <rPr>
            <b/>
            <sz val="9"/>
            <color indexed="81"/>
            <rFont val="Tahoma"/>
            <family val="2"/>
          </rPr>
          <t>Edwin Moreno Serrano:</t>
        </r>
        <r>
          <rPr>
            <sz val="9"/>
            <color indexed="81"/>
            <rFont val="Tahoma"/>
            <family val="2"/>
          </rPr>
          <t xml:space="preserve">
TIPO DE DOCUMENTO DE QUIEN RECIBE LA CESION
</t>
        </r>
      </text>
    </comment>
    <comment ref="BV2" authorId="1" shapeId="0">
      <text>
        <r>
          <rPr>
            <b/>
            <sz val="9"/>
            <color indexed="81"/>
            <rFont val="Tahoma"/>
            <family val="2"/>
          </rPr>
          <t>Edwin Moreno Serrano:</t>
        </r>
        <r>
          <rPr>
            <sz val="9"/>
            <color indexed="81"/>
            <rFont val="Tahoma"/>
            <family val="2"/>
          </rPr>
          <t xml:space="preserve">
TIPO DE DOCUMENTO DE QUIEN RECIBE LA CESION
</t>
        </r>
      </text>
    </comment>
    <comment ref="DO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<sst xmlns="http://schemas.openxmlformats.org/spreadsheetml/2006/main" count="12408" uniqueCount="4493">
  <si>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</si>
  <si>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</si>
  <si>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</si>
  <si>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</si>
  <si>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</si>
  <si>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</si>
  <si>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</si>
  <si>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</si>
  <si>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</si>
  <si>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</si>
  <si>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</si>
  <si>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</si>
  <si>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</si>
  <si>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</si>
  <si>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</si>
  <si>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</si>
  <si>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</si>
  <si>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</si>
  <si>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</si>
  <si>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</si>
  <si>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</si>
  <si>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</si>
  <si>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</si>
  <si>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</si>
  <si>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</si>
  <si>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</si>
  <si>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</si>
  <si>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</si>
  <si>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</si>
  <si>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</si>
  <si>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</si>
  <si>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</si>
  <si>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</si>
  <si>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</si>
  <si>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</si>
  <si>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</si>
  <si>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</si>
  <si>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</si>
  <si>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</si>
  <si>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</si>
  <si>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</si>
  <si>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</si>
  <si>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</si>
  <si>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</si>
  <si>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</si>
  <si>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</si>
  <si>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</si>
  <si>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</si>
  <si>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</si>
  <si>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</si>
  <si>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</si>
  <si>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</si>
  <si>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</si>
  <si>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</si>
  <si>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</si>
  <si>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</si>
  <si>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</si>
  <si>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</si>
  <si>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</si>
  <si>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</si>
  <si>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</si>
  <si>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</si>
  <si>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</si>
  <si>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</si>
  <si>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</si>
  <si>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</si>
  <si>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</si>
  <si>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</si>
  <si>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</si>
  <si>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</si>
  <si>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</si>
  <si>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</si>
  <si>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</si>
  <si>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</si>
  <si>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</si>
  <si>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</si>
  <si>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</si>
  <si>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</si>
  <si>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</si>
  <si>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</si>
  <si>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</si>
  <si>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</si>
  <si>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</si>
  <si>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</si>
  <si>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</si>
  <si>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</si>
  <si>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</si>
  <si>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</si>
  <si>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</si>
  <si>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</si>
  <si>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</si>
  <si>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</si>
  <si>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</si>
  <si>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</si>
  <si>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</si>
  <si>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</si>
  <si>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</si>
  <si>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</si>
  <si>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</si>
  <si>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</si>
  <si>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</si>
  <si>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</si>
  <si>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</si>
  <si>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</si>
  <si>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</si>
  <si>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</si>
  <si>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</si>
  <si>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</si>
  <si>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</si>
  <si>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</si>
  <si>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</si>
  <si>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</si>
  <si>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</si>
  <si>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</si>
  <si>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</si>
  <si>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</si>
  <si>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</si>
  <si>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</si>
  <si>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</si>
  <si>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</si>
  <si>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</si>
  <si>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</si>
  <si>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</si>
  <si>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</si>
  <si>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</si>
  <si>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</si>
  <si>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</si>
  <si>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</si>
  <si>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</si>
  <si>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</si>
  <si>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</si>
  <si>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</si>
  <si>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</si>
  <si>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</si>
  <si>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</si>
  <si>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</si>
  <si>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</si>
  <si>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</si>
  <si>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</si>
  <si>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</si>
  <si>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</si>
  <si>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</si>
  <si>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</si>
  <si>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</si>
  <si>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</si>
  <si>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</si>
  <si>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</si>
  <si>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</si>
  <si>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</si>
  <si>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</si>
  <si>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</si>
  <si>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</si>
  <si>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</si>
  <si>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</si>
  <si>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</si>
  <si>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</si>
  <si>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</si>
  <si>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</si>
  <si>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</si>
  <si>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</si>
  <si>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</si>
  <si>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</si>
  <si>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</si>
  <si>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</si>
  <si>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</si>
  <si>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</si>
  <si>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</si>
  <si>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</si>
  <si>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</si>
  <si>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</si>
  <si>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</si>
  <si>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</si>
  <si>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</si>
  <si>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</si>
  <si>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</si>
  <si>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</si>
  <si>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</si>
  <si>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</si>
  <si>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</si>
  <si>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</si>
  <si>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</si>
  <si>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</si>
  <si>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</si>
  <si>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</si>
  <si>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</si>
  <si>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</si>
  <si>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</si>
  <si>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</si>
  <si>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</si>
  <si>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</si>
  <si>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</si>
  <si>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</si>
  <si>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</si>
  <si>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</si>
  <si>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</si>
  <si>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</si>
  <si>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</si>
  <si>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</si>
  <si>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</si>
  <si>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</si>
  <si>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</si>
  <si>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</si>
  <si>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</si>
  <si>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</si>
  <si>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</si>
  <si>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</si>
  <si>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</si>
  <si>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</si>
  <si>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</si>
  <si>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</si>
  <si>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</si>
  <si>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</si>
  <si>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</si>
  <si>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</si>
  <si>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</si>
  <si>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</si>
  <si>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</si>
  <si>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</si>
  <si>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</si>
  <si>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</si>
  <si>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</si>
  <si>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</si>
  <si>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</si>
  <si>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</si>
  <si>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</si>
  <si>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</si>
  <si>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</si>
  <si>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</si>
  <si>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</si>
  <si>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</si>
  <si>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</si>
  <si>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</si>
  <si>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</si>
  <si>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</si>
  <si>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</si>
  <si>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</si>
  <si>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</si>
  <si>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</si>
  <si>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</si>
  <si>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</si>
  <si>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</si>
  <si>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</si>
  <si>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</si>
  <si>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</si>
  <si>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</si>
  <si>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</si>
  <si>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</si>
  <si>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</si>
  <si>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</si>
  <si>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</si>
  <si>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</si>
  <si>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</si>
  <si>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</si>
  <si>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</si>
  <si>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</si>
  <si>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</si>
  <si>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</si>
  <si>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</si>
  <si>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</si>
  <si>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</si>
  <si>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</si>
  <si>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</si>
  <si>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</si>
  <si>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</si>
  <si>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</si>
  <si>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</si>
  <si>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</si>
  <si>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</si>
  <si>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</si>
  <si>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</si>
  <si>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</si>
  <si>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</si>
  <si>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</si>
  <si>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</si>
  <si>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</si>
  <si>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</si>
  <si>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</si>
  <si>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</si>
  <si>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</si>
  <si>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</si>
  <si>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</si>
  <si>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</si>
  <si>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</si>
  <si>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</si>
  <si>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</si>
  <si>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</si>
  <si>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</si>
  <si>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</si>
  <si>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</si>
  <si>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</si>
  <si>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</si>
  <si>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</si>
  <si>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</si>
  <si>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</si>
  <si>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</si>
  <si>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</si>
  <si>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</si>
  <si>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</si>
  <si>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</si>
  <si>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</si>
  <si>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</si>
  <si>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</si>
  <si>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</si>
  <si>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</si>
  <si>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</si>
  <si>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</si>
  <si>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</si>
  <si>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</si>
  <si>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</si>
  <si>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</si>
  <si>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</si>
  <si>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</si>
  <si>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</si>
  <si>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</si>
  <si>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</si>
  <si>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</si>
  <si>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</si>
  <si>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</si>
  <si>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</si>
  <si>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</si>
  <si>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</si>
  <si>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</si>
  <si>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</si>
  <si>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</si>
  <si>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</si>
  <si>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</si>
  <si>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</si>
  <si>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</si>
  <si>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</si>
  <si>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</si>
  <si>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</si>
  <si>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</si>
  <si>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</si>
  <si>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</si>
  <si>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</si>
  <si>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</si>
  <si>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</si>
  <si>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</si>
  <si>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</si>
  <si>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</si>
  <si>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</si>
  <si>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</si>
  <si>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</si>
  <si>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</si>
  <si>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</si>
  <si>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</si>
  <si>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</si>
  <si>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</si>
  <si>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</si>
  <si>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</si>
  <si>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</si>
  <si>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</si>
  <si>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</si>
  <si>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</si>
  <si>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</si>
  <si>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</si>
  <si>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</si>
  <si>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</si>
  <si>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</si>
  <si>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</si>
  <si>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</si>
  <si>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</si>
  <si>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</si>
  <si>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</si>
  <si>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</si>
  <si>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</si>
  <si>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</si>
  <si>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</si>
  <si>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</si>
  <si>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</si>
  <si>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</si>
  <si>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</si>
  <si>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</si>
  <si>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</si>
  <si>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</si>
  <si>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</si>
  <si>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</si>
  <si>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</si>
  <si>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</si>
  <si>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</si>
  <si>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</si>
  <si>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</si>
  <si>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</si>
  <si>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</si>
  <si>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</si>
  <si>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</si>
  <si>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</si>
  <si>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</si>
  <si>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</si>
  <si>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</si>
  <si>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</si>
  <si>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</si>
  <si>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</si>
  <si>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</si>
  <si>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</si>
  <si>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</si>
  <si>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</si>
  <si>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</si>
  <si>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</si>
  <si>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</si>
  <si>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</si>
  <si>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</si>
  <si>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</si>
  <si>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</si>
  <si>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</si>
  <si>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</si>
  <si>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</si>
  <si>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</si>
  <si>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</si>
  <si>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</si>
  <si>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</si>
  <si>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</si>
  <si>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</si>
  <si>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</si>
  <si>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</si>
  <si>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</si>
  <si>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</si>
  <si>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</si>
  <si>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</si>
  <si>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</si>
  <si>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</si>
  <si>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</si>
  <si>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</si>
  <si>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</si>
  <si>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</si>
  <si>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</si>
  <si>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</si>
  <si>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</si>
  <si>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</si>
  <si>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</si>
  <si>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</si>
  <si>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</si>
  <si>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</si>
  <si>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</si>
  <si>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</si>
  <si>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</si>
  <si>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</si>
  <si>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</si>
  <si>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</si>
  <si>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</si>
  <si>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</si>
  <si>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</si>
  <si>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</si>
  <si>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</si>
  <si>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</si>
  <si>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</si>
  <si>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</si>
  <si>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</si>
  <si>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</si>
  <si>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</si>
  <si>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</si>
  <si>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</si>
  <si>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</si>
  <si>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</si>
  <si>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</si>
  <si>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</si>
  <si>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</si>
  <si>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</si>
  <si>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</si>
  <si>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</si>
  <si>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</si>
  <si>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</si>
  <si>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</si>
  <si>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</si>
  <si>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</si>
  <si>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</si>
  <si>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</si>
  <si>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</si>
  <si>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</si>
  <si>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</si>
  <si>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</si>
  <si>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</si>
  <si>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</si>
  <si>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</si>
  <si>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</si>
  <si>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</si>
  <si>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</si>
  <si>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</si>
  <si>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</si>
  <si>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</si>
  <si>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</si>
  <si>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</si>
  <si>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</si>
  <si>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</si>
  <si>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</si>
  <si>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</si>
  <si>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</si>
  <si>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</si>
  <si>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</si>
  <si>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</si>
  <si>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</si>
  <si>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</si>
  <si>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</si>
  <si>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</si>
  <si>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</si>
  <si>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</si>
  <si>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</si>
  <si>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</si>
  <si>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</si>
  <si>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</si>
  <si>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</si>
  <si>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</si>
  <si>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</si>
  <si>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</si>
  <si>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</si>
  <si>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</si>
  <si>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</si>
  <si>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</si>
  <si>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</si>
  <si>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</si>
  <si>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</si>
  <si>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</si>
  <si>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</si>
  <si>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</si>
  <si>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</si>
  <si>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</si>
  <si>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</si>
  <si>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</si>
  <si>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</si>
  <si>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</si>
  <si>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</si>
  <si>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</si>
  <si>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</si>
  <si>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</si>
  <si>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</si>
  <si>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</si>
  <si>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</si>
  <si>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</si>
  <si>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</si>
  <si>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</si>
  <si>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</si>
  <si>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</si>
  <si>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</si>
  <si>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</si>
  <si>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</si>
  <si>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</si>
  <si>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</si>
  <si>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</si>
  <si>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001</t>
  </si>
  <si>
    <t>FDLTCD-001-2022 (66982)</t>
  </si>
  <si>
    <t>LUISA FERNANDA MARTINEZ CAMACHO___</t>
  </si>
  <si>
    <t>002</t>
  </si>
  <si>
    <t>FDLTCD-002-2022 (66973)</t>
  </si>
  <si>
    <t>JOHN GUERRERO PIÑEROS___</t>
  </si>
  <si>
    <t>003</t>
  </si>
  <si>
    <t>FDLTCD-003-2022 (66984)</t>
  </si>
  <si>
    <t>EDNA MARGARITA DAVILA NOVOA___</t>
  </si>
  <si>
    <t>004</t>
  </si>
  <si>
    <t>FDLTCD-004-2022 (66984)</t>
  </si>
  <si>
    <t>JHON FREDY CABRERA AYA___</t>
  </si>
  <si>
    <t>005</t>
  </si>
  <si>
    <t>FDLTCD-005-2022 (66973)</t>
  </si>
  <si>
    <t>FERNANDO PEREZ BEDOYA___</t>
  </si>
  <si>
    <t>006</t>
  </si>
  <si>
    <t>FDLTCD-006-2022 (66948)</t>
  </si>
  <si>
    <t>LUZ DARY AYALA PALACIO___</t>
  </si>
  <si>
    <t>007</t>
  </si>
  <si>
    <t>FDLTCD-007-2022 (67214)</t>
  </si>
  <si>
    <t>GLORIA MATILDE SANTANA CASALLAS___</t>
  </si>
  <si>
    <t>008</t>
  </si>
  <si>
    <t>FDLTCD-008- 2022(66990)</t>
  </si>
  <si>
    <t>BLANCA PATRICIA USECHE CESPEDES___</t>
  </si>
  <si>
    <t>009</t>
  </si>
  <si>
    <t>FDLTCD-009 - 2022 (70856)</t>
  </si>
  <si>
    <t>Camilo de Jesús Cogollo Almanza___</t>
  </si>
  <si>
    <t>010</t>
  </si>
  <si>
    <t>FDLTCD-010 - 2022(66929)</t>
  </si>
  <si>
    <t>KATHERINE ROCIO PEÑA LOZANO___</t>
  </si>
  <si>
    <t>011</t>
  </si>
  <si>
    <t>FDLTCD-011- 2022 (70879)</t>
  </si>
  <si>
    <t>LAURA LUZ SANCHEZ TORRES___</t>
  </si>
  <si>
    <t>012</t>
  </si>
  <si>
    <t>FDLTCD-012 - 2022 (70796)</t>
  </si>
  <si>
    <t>María Magdalena Polanco Echeverry___</t>
  </si>
  <si>
    <t>013</t>
  </si>
  <si>
    <t>FDLTCD-013 - 2022 (67675)</t>
  </si>
  <si>
    <t>CÈSAR MAURICIO CÀCERES HERNÀNDEZ___</t>
  </si>
  <si>
    <t>014</t>
  </si>
  <si>
    <t>FDLTCD-014 - 2022 (67662)</t>
  </si>
  <si>
    <t>ALEXANDER ARIAS CASTELLANOS___</t>
  </si>
  <si>
    <t>015</t>
  </si>
  <si>
    <t>ANGELA CONSTANZA TENJO GOMEZ___</t>
  </si>
  <si>
    <t>016</t>
  </si>
  <si>
    <t>DANIEL ALEXANDER ROZO CALDERON___</t>
  </si>
  <si>
    <t>017</t>
  </si>
  <si>
    <t>EDINSON AGUJA MATOMA___</t>
  </si>
  <si>
    <t>018</t>
  </si>
  <si>
    <t>ELIZABETH FRANCO CASTRO___</t>
  </si>
  <si>
    <t>019</t>
  </si>
  <si>
    <t>ELVIS ENRIQUE DONADO PAREJO___</t>
  </si>
  <si>
    <t>020</t>
  </si>
  <si>
    <t>GERMAN OSWALDO SALINAS BERMUDEZ___</t>
  </si>
  <si>
    <t>021</t>
  </si>
  <si>
    <t>JHEFFERSON DAVID OVALLE MONTAÑEZ___</t>
  </si>
  <si>
    <t>022</t>
  </si>
  <si>
    <t>JOHANA PATRICIA ROMERO SANCHEZ___</t>
  </si>
  <si>
    <t>023</t>
  </si>
  <si>
    <t>CARLOS ARTURO SAUCEDO ALVARADO___</t>
  </si>
  <si>
    <t>024</t>
  </si>
  <si>
    <t>JORGE LEONARDO RENDON ARAQUE___</t>
  </si>
  <si>
    <t>025</t>
  </si>
  <si>
    <t>026</t>
  </si>
  <si>
    <t>MARCO GABRIEL LOPEZ POLO___</t>
  </si>
  <si>
    <t>027</t>
  </si>
  <si>
    <t>ORLANDO HALESIS NARVAEZ GONZALEZ___</t>
  </si>
  <si>
    <t>028</t>
  </si>
  <si>
    <t>SANDRA LILIANA QUEVEDO RAMIREZ___</t>
  </si>
  <si>
    <t>029</t>
  </si>
  <si>
    <t>YESID ALEXANDER SANCHEZ NARVAEZ___</t>
  </si>
  <si>
    <t>030</t>
  </si>
  <si>
    <t>MARIA JOSE RODRIGUEZ MORENO___</t>
  </si>
  <si>
    <t>031</t>
  </si>
  <si>
    <t>SANDRA PATRICIA FELICIANO FUENTES___</t>
  </si>
  <si>
    <t>032</t>
  </si>
  <si>
    <t>ADRIANA PAOLA DIAZ CHAVEZ___</t>
  </si>
  <si>
    <t>033</t>
  </si>
  <si>
    <t>WILLIAM ERLANDI ROMERO ARBOLEDA___</t>
  </si>
  <si>
    <t>034</t>
  </si>
  <si>
    <t>FDLTCD-015-2022 (67217)</t>
  </si>
  <si>
    <t>SERGIO ANDRES FORERO FAJARDO___</t>
  </si>
  <si>
    <t>035</t>
  </si>
  <si>
    <t>FDLTCD-016-2022 (69593)</t>
  </si>
  <si>
    <t>JOSE FERNANDO BARRERA BALLESTEROS___</t>
  </si>
  <si>
    <t>036</t>
  </si>
  <si>
    <t>FDLTCD-017-2022 (67218)</t>
  </si>
  <si>
    <t>LUIS FELIPE RODRIGUEZ RAMIREZ___</t>
  </si>
  <si>
    <t>037</t>
  </si>
  <si>
    <t>FDLTCD-018-2022 (67236)</t>
  </si>
  <si>
    <t>CLAUDIA BOLENA FAJARDO URREA_EGNA MARGARITA BUITRAGO OVALLE__</t>
  </si>
  <si>
    <t>038</t>
  </si>
  <si>
    <t>FDLTCD-019-2022 (67010)</t>
  </si>
  <si>
    <t>LUISA FERNANDA GUZMAN MARTINEZ___</t>
  </si>
  <si>
    <t>039</t>
  </si>
  <si>
    <t>FDLTCD-020-2022 (69576)</t>
  </si>
  <si>
    <t>ALVIS RAFAEL PAZ CANCHILA___</t>
  </si>
  <si>
    <t>040</t>
  </si>
  <si>
    <t>FDLTCD-021-2022(66925)</t>
  </si>
  <si>
    <t>Ludwig Fabián Abril Granados_HELIODORO MANRIQUE MANRIQUE__</t>
  </si>
  <si>
    <t>041</t>
  </si>
  <si>
    <t>Nathaly Navas Chavez_JOSE LEONARDO GALINDEZ ROJAS__</t>
  </si>
  <si>
    <t>042</t>
  </si>
  <si>
    <t>SANDRA PAOLA JAIMES CHONA___</t>
  </si>
  <si>
    <t>043</t>
  </si>
  <si>
    <t>FDLTCD-022-2022(66997</t>
  </si>
  <si>
    <t>CAMILA ANDREA VALDERRAMA RIVERA___</t>
  </si>
  <si>
    <t>044</t>
  </si>
  <si>
    <t>FDLTCD-023-2022(66953)</t>
  </si>
  <si>
    <t>NUBIA STELLA MORENO PARRA___</t>
  </si>
  <si>
    <t>045</t>
  </si>
  <si>
    <t>FDLTCD-024-2022(66998)</t>
  </si>
  <si>
    <t>LUISA MILENA ARIAS SIERRA___</t>
  </si>
  <si>
    <t>046</t>
  </si>
  <si>
    <t>FDLTCD-025-2022(68503)</t>
  </si>
  <si>
    <t>RUBBY ESPERANZA VASQUEZ HERRERA___</t>
  </si>
  <si>
    <t>047</t>
  </si>
  <si>
    <t>JAIME ALBERTO RATIVA RAMIREZ___</t>
  </si>
  <si>
    <t>048</t>
  </si>
  <si>
    <t>MARCO TULIO VANEGAS SABOGAL___</t>
  </si>
  <si>
    <t>049</t>
  </si>
  <si>
    <t>LIGIA PAOLA GOMEZ VARGAS___</t>
  </si>
  <si>
    <t>050</t>
  </si>
  <si>
    <t>HECTOR DANIEL COCA GOMEZ___</t>
  </si>
  <si>
    <t>051</t>
  </si>
  <si>
    <t>ANDRES LEONARDO CARRERO JAIMES___</t>
  </si>
  <si>
    <t>052</t>
  </si>
  <si>
    <t>XIOMARA MARLENE HOYOS RODRIGUEZ___</t>
  </si>
  <si>
    <t>053</t>
  </si>
  <si>
    <t>JAIRO ALEJANDRO LEON ACUÑA___</t>
  </si>
  <si>
    <t>054</t>
  </si>
  <si>
    <t>SANDRA LORENA TERÁN TINJACÁ___</t>
  </si>
  <si>
    <t>055</t>
  </si>
  <si>
    <t>FDLTCD-026-2022(68490)</t>
  </si>
  <si>
    <t>VIVIANA MARCELA MALAGÓN PÉREZ___</t>
  </si>
  <si>
    <t>056</t>
  </si>
  <si>
    <t>FDLTCD-027-2022(67143)</t>
  </si>
  <si>
    <t>JORGE ANDRES MONCALEANO FLORIANO___</t>
  </si>
  <si>
    <t>057</t>
  </si>
  <si>
    <t>FDLCD-032-2022(66981)</t>
  </si>
  <si>
    <t>LUISA BIBIANA MEDINA RODRIGUEZ___</t>
  </si>
  <si>
    <t>058</t>
  </si>
  <si>
    <t>FDLTCD-033 - 2022 (70813)</t>
  </si>
  <si>
    <t>TANIA XIOMARA CELY BUITRAGO___</t>
  </si>
  <si>
    <t>059</t>
  </si>
  <si>
    <t>FDLTCD-014-2022 (67662)</t>
  </si>
  <si>
    <t>LUIS EDUARDO PEÑARANDA PINEDA___</t>
  </si>
  <si>
    <t>060</t>
  </si>
  <si>
    <t>FDLTCD-028 - 2022 (66975)</t>
  </si>
  <si>
    <t>YAZMÍN ARIZA ULLOA___</t>
  </si>
  <si>
    <t>061</t>
  </si>
  <si>
    <t>FDLTCD-029 - 2022 (66989)</t>
  </si>
  <si>
    <t>JUAN PABLO GOMEZ TORRES___</t>
  </si>
  <si>
    <t>062</t>
  </si>
  <si>
    <t>FDLTCD-030 - 2022 (68501)</t>
  </si>
  <si>
    <t>063</t>
  </si>
  <si>
    <t>FDLTCD-031 - 2022 (67220)</t>
  </si>
  <si>
    <t>VICTOR JOSE MENDOZA MANJARRES___</t>
  </si>
  <si>
    <t>064</t>
  </si>
  <si>
    <t>FDLTCD-034-2022 (69555)</t>
  </si>
  <si>
    <t>BIBIANA MARIN AMEZQUITA___</t>
  </si>
  <si>
    <t>065</t>
  </si>
  <si>
    <t>JEIMY PAOLA GONZÁLEZ VELASQUEZ___</t>
  </si>
  <si>
    <t>066</t>
  </si>
  <si>
    <t>HILDA YAMILE GUERRERO CARRILLO___</t>
  </si>
  <si>
    <t>067</t>
  </si>
  <si>
    <t>NANCY MARINA GONZALEZ CHOCONTA___</t>
  </si>
  <si>
    <t>068</t>
  </si>
  <si>
    <t>FDLTCD-035-2022 (68520)</t>
  </si>
  <si>
    <t>INGRID PAOLA PUENTES CEDEÑO_OSCAR LEONARDO ARIAS REYES_ANDREA CAROLINA PEREIRA CORRALES_</t>
  </si>
  <si>
    <t>069</t>
  </si>
  <si>
    <t>FDLTCD-036-2022 (68482)</t>
  </si>
  <si>
    <t>IVAN GERARDO ZIPASUCA FORERO___</t>
  </si>
  <si>
    <t>070</t>
  </si>
  <si>
    <t>FDLTCD-037-2022(70894)</t>
  </si>
  <si>
    <t>JESUS ANTONIO PEÑA VARGAS___</t>
  </si>
  <si>
    <t>071</t>
  </si>
  <si>
    <t>FDLTCD-038-2022(66995)</t>
  </si>
  <si>
    <t>NAYARA TORRES RANGEL___</t>
  </si>
  <si>
    <t>072</t>
  </si>
  <si>
    <t>FDLTCD-039-2022(68494)</t>
  </si>
  <si>
    <t>LAURA MARCELA RODRÍGUEZ AREVALO_CAROLINA RODRIGUEZ JIMENEZ__</t>
  </si>
  <si>
    <t>073</t>
  </si>
  <si>
    <t>FDLTCD-040-2022(70794)</t>
  </si>
  <si>
    <t>JUAN ALBERTO OVIEDO SABOGAL___</t>
  </si>
  <si>
    <t>074</t>
  </si>
  <si>
    <t>FDLTCD-041- 2022 (70919)</t>
  </si>
  <si>
    <t>CAROLINA ALEXANDRA CANO MERCHAN___</t>
  </si>
  <si>
    <t>075</t>
  </si>
  <si>
    <t>FDLCD-058-2022(70915)</t>
  </si>
  <si>
    <t>IVAN FRANCISCO ANZOLA PEREZ___</t>
  </si>
  <si>
    <t>076</t>
  </si>
  <si>
    <t>FDLTCD-042-2022(67215)</t>
  </si>
  <si>
    <t>MARIA TEREZA URIBE PEÑA___</t>
  </si>
  <si>
    <t>077</t>
  </si>
  <si>
    <t>FDLTCD-043-2022(69600)</t>
  </si>
  <si>
    <t>ANDRES LEONARDO TRUJILLO DELGADILLO___</t>
  </si>
  <si>
    <t>078</t>
  </si>
  <si>
    <t>FDLTCD-044- 2022 (70917</t>
  </si>
  <si>
    <t>DANA GERALDINE MELO ROMERO___</t>
  </si>
  <si>
    <t>079</t>
  </si>
  <si>
    <t>FDLTCD-045-2022(70790)</t>
  </si>
  <si>
    <t>JEIMY ROCIO GIRAL VERGARA___</t>
  </si>
  <si>
    <t>080</t>
  </si>
  <si>
    <t>FDLTCD-046-2022(71028)</t>
  </si>
  <si>
    <t>EMILFE BAUTISTA RODRIGUEZ___</t>
  </si>
  <si>
    <t>081</t>
  </si>
  <si>
    <t>FDLTCD-047-2022(67119)</t>
  </si>
  <si>
    <t>WILSON HEDER OROZCO VENECIA___</t>
  </si>
  <si>
    <t>082</t>
  </si>
  <si>
    <t>FDLTCD-048-2022(67020)</t>
  </si>
  <si>
    <t>MARCO ANTONIO PEREZ JIMENEZ___</t>
  </si>
  <si>
    <t>083</t>
  </si>
  <si>
    <t>FDLTCD-049-2022(67056)</t>
  </si>
  <si>
    <t>LADY JOHANA ORDOÑEZ GUERRERO___</t>
  </si>
  <si>
    <t>084</t>
  </si>
  <si>
    <t>FDLTCD-050-2022(68486)</t>
  </si>
  <si>
    <t>GIOVANNI FRANCESCO RABELLY PINTO___</t>
  </si>
  <si>
    <t>085</t>
  </si>
  <si>
    <t>FDLTCD-51-2022(70853)</t>
  </si>
  <si>
    <t>FLOR MARIA GARCIA URREA_DIEGO ALEJANDRO CASTELLANOS CASTILLO__</t>
  </si>
  <si>
    <t>086</t>
  </si>
  <si>
    <t>FDLTCD-52-2022(69096)</t>
  </si>
  <si>
    <t>JAVIER RODRIGO HERNANDEZ MENESES___</t>
  </si>
  <si>
    <t>087</t>
  </si>
  <si>
    <t>FDLTCD-53-2022(67019)</t>
  </si>
  <si>
    <t>ANGGY LORENA MARTINEZ DIAZ___</t>
  </si>
  <si>
    <t>088</t>
  </si>
  <si>
    <t>FDLTCD-54-2022(69105)</t>
  </si>
  <si>
    <t>MARITZA PINZON SANCHEZ___</t>
  </si>
  <si>
    <t>089</t>
  </si>
  <si>
    <t>FDLTCD-55-2022(69151)</t>
  </si>
  <si>
    <t>HERMES YESID AYALA PEREZ___</t>
  </si>
  <si>
    <t>090</t>
  </si>
  <si>
    <t>FDLTCD-56-2022(69230)</t>
  </si>
  <si>
    <t>MAGDALENA ANDRADE TALERO___</t>
  </si>
  <si>
    <t>091</t>
  </si>
  <si>
    <t>FDLTCD-57-2022(69888)</t>
  </si>
  <si>
    <t>HERNAN DARIO COCONUBO GARCIA___</t>
  </si>
  <si>
    <t>092</t>
  </si>
  <si>
    <t>FDLTCD-59-2022(67151)</t>
  </si>
  <si>
    <t>HUGO JAVIER RUBIO RODRIGUEZ___</t>
  </si>
  <si>
    <t>093</t>
  </si>
  <si>
    <t>FDLTCD-060-2022 (69800)</t>
  </si>
  <si>
    <t>ANDREA DEL PILAR MOYA ZAMUDIO___</t>
  </si>
  <si>
    <t>094</t>
  </si>
  <si>
    <t>OMAIRA BOADA GARCIA___</t>
  </si>
  <si>
    <t>095</t>
  </si>
  <si>
    <t>FDLTCD-062-2022(66982)</t>
  </si>
  <si>
    <t>OLGA CECILIA MARTÍNEZ OROZCO___</t>
  </si>
  <si>
    <t>096</t>
  </si>
  <si>
    <t>FDLTCD-063-2022(68471)</t>
  </si>
  <si>
    <t>LUIS FERNANDO BOHORQUEZ REYES___</t>
  </si>
  <si>
    <t>097</t>
  </si>
  <si>
    <t>FDLTCD-064-2022(68509)</t>
  </si>
  <si>
    <t>AIDA LUZ RODRIGUEZ RODRIGUEZ___</t>
  </si>
  <si>
    <t>098</t>
  </si>
  <si>
    <t>DEISI PAOLA MARTÍNEZ PINEDA___</t>
  </si>
  <si>
    <t>099</t>
  </si>
  <si>
    <t>ROSALBA VELOSA DIAZ___</t>
  </si>
  <si>
    <t>100</t>
  </si>
  <si>
    <t>PAULA ANDREA MEJIA AMADO___</t>
  </si>
  <si>
    <t>101</t>
  </si>
  <si>
    <t>FDLTCD-065-2022(69603)</t>
  </si>
  <si>
    <t>OSCAR FELIPE AVILA BLANCO___</t>
  </si>
  <si>
    <t>102</t>
  </si>
  <si>
    <t>103</t>
  </si>
  <si>
    <t>FDLTCD-066-2022(66956)</t>
  </si>
  <si>
    <t>NUBIA ISABEL LEIVA HERNANDEZ_ELKIN MAURICIO BARBOSA SANTANA_YERSON ANDRES MOJICA COGOLLOS_</t>
  </si>
  <si>
    <t>104</t>
  </si>
  <si>
    <t>MARYURY PATRICIA OÑATE MARTINEZ___</t>
  </si>
  <si>
    <t>105</t>
  </si>
  <si>
    <t>FDLTCD-067-2022(71140)</t>
  </si>
  <si>
    <t>ERIKA MILENA ESPEJO SOSA___</t>
  </si>
  <si>
    <t>106</t>
  </si>
  <si>
    <t>YURI ADRIANA RODRIGUEZ AVENDAÑO___</t>
  </si>
  <si>
    <t>107</t>
  </si>
  <si>
    <t>FDLTCD-068-2022 (71145)</t>
  </si>
  <si>
    <t>RAQUEL ANDREA DEVIA HERNANDEZ___</t>
  </si>
  <si>
    <t>108</t>
  </si>
  <si>
    <t>FDLTCD-069-2022- (71155)</t>
  </si>
  <si>
    <t>KAREN DANIELA PARADA NOVOA___</t>
  </si>
  <si>
    <t>109</t>
  </si>
  <si>
    <t>FDLTCD-070-2022(71219)</t>
  </si>
  <si>
    <t>LAURA NATALIA FRANCO CUESTA___</t>
  </si>
  <si>
    <t>110</t>
  </si>
  <si>
    <t>FDLTCD-071-2022(67085)</t>
  </si>
  <si>
    <t>JUANITA DIAZ VILLALOBOS___</t>
  </si>
  <si>
    <t>111</t>
  </si>
  <si>
    <t>FDLTCD-072-2022 (67226)</t>
  </si>
  <si>
    <t>JUAN CARLOS VARGAS BARREIRO_OSCAR LEONARDO ARIAS REYES__</t>
  </si>
  <si>
    <t>112</t>
  </si>
  <si>
    <t>FDLTCD-073-2022(70881)</t>
  </si>
  <si>
    <t>YULIETH ALEXANDRA RIAÑO ESPITIA___</t>
  </si>
  <si>
    <t>113</t>
  </si>
  <si>
    <t>FDLTCD-074-2022(68894)</t>
  </si>
  <si>
    <t>JUAN MANUEL VARGAS BUENDÍA___</t>
  </si>
  <si>
    <t>114</t>
  </si>
  <si>
    <t>FDLTCD-075-2022(68642)</t>
  </si>
  <si>
    <t>DIANA PAOLA MARTINEZ MORALES ___</t>
  </si>
  <si>
    <t>115</t>
  </si>
  <si>
    <t>FDLTCD-076-2022(68721)</t>
  </si>
  <si>
    <t>NARCY JOHANNA MANOSALVA BERNAL___</t>
  </si>
  <si>
    <t>116</t>
  </si>
  <si>
    <t>FDLTCD-077-2022 (68992)</t>
  </si>
  <si>
    <t>JENNY UMAÑA LOPEZ___</t>
  </si>
  <si>
    <t>117</t>
  </si>
  <si>
    <t>FDLTCD-078-2022(67041)</t>
  </si>
  <si>
    <t>JONNATHAN ORLANDO BORRERO OVALLE___</t>
  </si>
  <si>
    <t>118</t>
  </si>
  <si>
    <t>FDLTCD-079-2022 (69086)</t>
  </si>
  <si>
    <t>CESAR AUGUSTO BARREIRO FERRO___</t>
  </si>
  <si>
    <t>119</t>
  </si>
  <si>
    <t>FDLTCD-080-2022(71181)</t>
  </si>
  <si>
    <t>JEISSON DANIEL VALLEJO ROZO_ANA YIVE AGUDELO ORTIZ__</t>
  </si>
  <si>
    <t>120</t>
  </si>
  <si>
    <t>FDLTCD-081-2022(71214)</t>
  </si>
  <si>
    <t>JUAN CAMILO BETANCUR MATEUS___</t>
  </si>
  <si>
    <t>121</t>
  </si>
  <si>
    <t>FDLTCD-082-2022(71234</t>
  </si>
  <si>
    <t>JEFERSON ANDRES CASTILLO NIETO___</t>
  </si>
  <si>
    <t>122</t>
  </si>
  <si>
    <t>FDLTCD-082-2022(68488)</t>
  </si>
  <si>
    <t>JONNATHAN BUCHELI GALINDO___</t>
  </si>
  <si>
    <t>123</t>
  </si>
  <si>
    <t>FDLTCD-084-2022(69258)</t>
  </si>
  <si>
    <t>LUISA FERNANDA INTRIAGO NIÑO___</t>
  </si>
  <si>
    <t>124</t>
  </si>
  <si>
    <t>FDLTCD-085-2022(67222)</t>
  </si>
  <si>
    <t>ROSSY PATRICIA PIMIENTA VELASQUEZ___</t>
  </si>
  <si>
    <t>125</t>
  </si>
  <si>
    <t>FDLTCD-086-2022(66939)</t>
  </si>
  <si>
    <t>CATALINA VIDAL TORRES_MARIA DEL PILAR MAGDANIEL VALERA__</t>
  </si>
  <si>
    <t>126</t>
  </si>
  <si>
    <t>FDLTCD-087-2022(69553)</t>
  </si>
  <si>
    <t>JOSE ALBERTO PEDROZO LENGUA___</t>
  </si>
  <si>
    <t>127</t>
  </si>
  <si>
    <t>FDLTCD-088-2022(69579)</t>
  </si>
  <si>
    <t>EDWIN LEIDEL CHICA VALENCIA ___</t>
  </si>
  <si>
    <t>128</t>
  </si>
  <si>
    <t>FDLTCD-089-2022(71322)</t>
  </si>
  <si>
    <t>OMAR AUGUSTO HERNADEZ PAEZ___</t>
  </si>
  <si>
    <t>129</t>
  </si>
  <si>
    <t>FDLTCD-090-2022(71149)</t>
  </si>
  <si>
    <t>SILVIA CAROLINA GIL LOBO___</t>
  </si>
  <si>
    <t>130</t>
  </si>
  <si>
    <t>FDLTCD-091-2022(67012)</t>
  </si>
  <si>
    <t>MAYRA ALEJANDRA SOTO ARCOS___</t>
  </si>
  <si>
    <t>131</t>
  </si>
  <si>
    <t>FDLTCD-092-2022 (71132)</t>
  </si>
  <si>
    <t>CARLOS ALBERTO BERNAL DELATORRE___</t>
  </si>
  <si>
    <t>132</t>
  </si>
  <si>
    <t>FDLTCD-093-2022 (71021)</t>
  </si>
  <si>
    <t>WILLINTON ALDEMAR TOLOSA ALBA___</t>
  </si>
  <si>
    <t>133</t>
  </si>
  <si>
    <t>FDLTCD-061-2022(69263)</t>
  </si>
  <si>
    <t>134</t>
  </si>
  <si>
    <t>FDLTCD-094-2022(68473)</t>
  </si>
  <si>
    <t>MARIA ELENA ORTEGA AMAYA___</t>
  </si>
  <si>
    <t>135</t>
  </si>
  <si>
    <t>FDLTCD-095-2022(68476)</t>
  </si>
  <si>
    <t>DIANA ALEJANDRA PARRA RODRIGUEZ___</t>
  </si>
  <si>
    <t>136</t>
  </si>
  <si>
    <t>FDLTCD-096-2022(67100)</t>
  </si>
  <si>
    <t>YANINA DEL PILAR AREVALO ARIZA___</t>
  </si>
  <si>
    <t>137</t>
  </si>
  <si>
    <t>FDLTCD 097-2022 (69597)</t>
  </si>
  <si>
    <t>JHONN DAIRO MARTINEZ HEJEILE___</t>
  </si>
  <si>
    <t>138</t>
  </si>
  <si>
    <t>FDLTCD-098-2022 (71172)</t>
  </si>
  <si>
    <t>MAIRA JINETH VELASQUEZ HERRERA___</t>
  </si>
  <si>
    <t>139</t>
  </si>
  <si>
    <t>FDLTCD-099-2022-(71212)</t>
  </si>
  <si>
    <t>SANTIAGO LÓPEZ RAMIREZ___</t>
  </si>
  <si>
    <t>140</t>
  </si>
  <si>
    <t>FDLTCD-100-2022(71414)</t>
  </si>
  <si>
    <t>DERLY CATHERINE MUNERA BERNAL___</t>
  </si>
  <si>
    <t>141</t>
  </si>
  <si>
    <t>FDLTCD-101-2022 (71323)</t>
  </si>
  <si>
    <t>YADIRA ELIANA CRUZ GONZALEZ___</t>
  </si>
  <si>
    <t>142</t>
  </si>
  <si>
    <t>FDLTCD-102-2022 (71235)</t>
  </si>
  <si>
    <t>LEIVIS CURY PALACIOS___</t>
  </si>
  <si>
    <t>143</t>
  </si>
  <si>
    <t>FDLTCD-103-2022(71257)</t>
  </si>
  <si>
    <t>MAURICIO ALBERTO TORRES NUÑEZ_GEORGE MICHEL CASTILLO VILLANUEVA__</t>
  </si>
  <si>
    <t>144</t>
  </si>
  <si>
    <t>FDLTCD-091-2022 (67012)</t>
  </si>
  <si>
    <t>RUBEN DARIO GUEVARA  MONROY___</t>
  </si>
  <si>
    <t>145</t>
  </si>
  <si>
    <t>FDLTCD-104-2022 (67093)</t>
  </si>
  <si>
    <t>CAROLINA VARGAS RODRIGUEZ___</t>
  </si>
  <si>
    <t>146</t>
  </si>
  <si>
    <t>FDLTCD-105-2022 (67102)</t>
  </si>
  <si>
    <t>SANDRA LORENA QUINTERO CHAVEZ___</t>
  </si>
  <si>
    <t>147</t>
  </si>
  <si>
    <t>FDLTCD-106-2022 (67120)</t>
  </si>
  <si>
    <t>SILVANA JARAMILLO CABRERA___</t>
  </si>
  <si>
    <t>148</t>
  </si>
  <si>
    <t>FDLTCD-107-2022 (67125)</t>
  </si>
  <si>
    <t>CINDY PAOLA ALVAREZ SIERRA___</t>
  </si>
  <si>
    <t>149</t>
  </si>
  <si>
    <t>FDLTCD-108-2022 (67135)</t>
  </si>
  <si>
    <t>ANDRES MAURICIO RODRIGUEZ___</t>
  </si>
  <si>
    <t>150</t>
  </si>
  <si>
    <t>FDLTCD 109-2022 (71403)</t>
  </si>
  <si>
    <t>PABLO CALA CASTRO_JUAN CAMILO CUERVO ROCHA__</t>
  </si>
  <si>
    <t>151</t>
  </si>
  <si>
    <t>FDLTCD 110-2022 (68483)</t>
  </si>
  <si>
    <t>CAROLINA RODRIGUEZ JIMENEZ_LUIS STEVENS DIAZ OVIEDO_HAROLD GOMEZ CARVAJAL_</t>
  </si>
  <si>
    <t>152</t>
  </si>
  <si>
    <t>FDLTCD 111-2022 (68495)</t>
  </si>
  <si>
    <t>EDGAR GOYENECHE MUÑOZ___</t>
  </si>
  <si>
    <t>153</t>
  </si>
  <si>
    <t>PRUDENCIO BECERRA FINO___</t>
  </si>
  <si>
    <t>154</t>
  </si>
  <si>
    <t>ANGELA MARIA BOHORQUEZ BEDOYA___</t>
  </si>
  <si>
    <t>155</t>
  </si>
  <si>
    <t>LUZ ANGEE CRUZ GIRAL___</t>
  </si>
  <si>
    <t>156</t>
  </si>
  <si>
    <t>FDLTCD 112-2022 (68499)</t>
  </si>
  <si>
    <t>DIANA ESMERALDA CARRILLO ACOSTA___</t>
  </si>
  <si>
    <t>157</t>
  </si>
  <si>
    <t>FDLTCD 113-2022 (68528)</t>
  </si>
  <si>
    <t>CESAR AUGUSTO SABOGAL TARAZONA___</t>
  </si>
  <si>
    <t>158</t>
  </si>
  <si>
    <t>FDLTCD 87-2022 (69553)</t>
  </si>
  <si>
    <t>EDWIN ALEXANDER DIAZ MORENO_KEVIN SAMID SAENZ DIAZ__</t>
  </si>
  <si>
    <t>159</t>
  </si>
  <si>
    <t>FDLTCD 114-2022 (69562)</t>
  </si>
  <si>
    <t>ADRIANA MARIA GUERRERO TOVAR___</t>
  </si>
  <si>
    <t>160</t>
  </si>
  <si>
    <t>FDLTCD 115-2022 (69627)</t>
  </si>
  <si>
    <t>YULMAN ALEXIS SEPÚLVEDA CALLEJAS___</t>
  </si>
  <si>
    <t>161</t>
  </si>
  <si>
    <t>FDLTCD 116 -2022 (69631)</t>
  </si>
  <si>
    <t>CRISTIAN DAVID DIAZ CORDOBA___</t>
  </si>
  <si>
    <t>162</t>
  </si>
  <si>
    <t>FDLTCD 117 -2022 (69680)</t>
  </si>
  <si>
    <t>CARMENZA AGUILAR CERVERA___</t>
  </si>
  <si>
    <t>163</t>
  </si>
  <si>
    <t>DIEGO ALEJANDRO CASTELLANOS CASTILLO_FLOR MARIA GARCIA URREA__</t>
  </si>
  <si>
    <t>164</t>
  </si>
  <si>
    <t>no suscrito</t>
  </si>
  <si>
    <t>SONIA ESPERANZA OROZCO CIFUENTES___</t>
  </si>
  <si>
    <t>165</t>
  </si>
  <si>
    <t>KATHERIN ANDREA GONZALEZ MURILLO___</t>
  </si>
  <si>
    <t>166</t>
  </si>
  <si>
    <t>ADRIANA GUTIÉRREZ___</t>
  </si>
  <si>
    <t>167</t>
  </si>
  <si>
    <t>SANTIAGO ENRIQUE SALAZAR OSPINA___</t>
  </si>
  <si>
    <t>168</t>
  </si>
  <si>
    <t>FDLTCD-118-2022 (71344)</t>
  </si>
  <si>
    <t>JAIRO ESTEBAN SARASTY HUERTRAS___</t>
  </si>
  <si>
    <t>169</t>
  </si>
  <si>
    <t>FDLTCD-119-2022 (71397)</t>
  </si>
  <si>
    <t>NESTOR VARGAS LOZANO___</t>
  </si>
  <si>
    <t>170</t>
  </si>
  <si>
    <t>FDLTCD-120-2022 (71398)</t>
  </si>
  <si>
    <t>JAIRO GONZALEZ TORRES___</t>
  </si>
  <si>
    <t>171</t>
  </si>
  <si>
    <t>FDLTCD-121-2022 (71400)</t>
  </si>
  <si>
    <t>JAZMIN BALAGUER ALVAREZ___</t>
  </si>
  <si>
    <t>172</t>
  </si>
  <si>
    <t>FDLTCD-122-2022 (71408)</t>
  </si>
  <si>
    <t>JUDITH CONSTANZA GARCIA RODRIGUEZ___</t>
  </si>
  <si>
    <t>173</t>
  </si>
  <si>
    <t>FDLTCD-123-2022 (71409)</t>
  </si>
  <si>
    <t>EDGAR ESCOBAR ZULOAGA___</t>
  </si>
  <si>
    <t>174</t>
  </si>
  <si>
    <t>FDLTCD-124-2022 (71411)</t>
  </si>
  <si>
    <t>LUIS ALBERTO CAMACHO JIMENEZ___</t>
  </si>
  <si>
    <t>175</t>
  </si>
  <si>
    <t>JAMES ARMANDO CAMACHO BELTRAN___</t>
  </si>
  <si>
    <t>176</t>
  </si>
  <si>
    <t>KAREN JOHANA MARTINEZ SEPULVEDA___</t>
  </si>
  <si>
    <t>177</t>
  </si>
  <si>
    <t>EDSON JAIR CALVO SALAMANCA___</t>
  </si>
  <si>
    <t>178</t>
  </si>
  <si>
    <t>FDLTCD-125-2022 (71176)</t>
  </si>
  <si>
    <t>JIDY FERNANDEZ &amp; CIA S EN C S___</t>
  </si>
  <si>
    <t>179</t>
  </si>
  <si>
    <t>Casalimpia SA___</t>
  </si>
  <si>
    <t>180</t>
  </si>
  <si>
    <t>FDLT-MC-004-2022 (71725)</t>
  </si>
  <si>
    <t>INGENIERIA ELECTRONICA Y SISTEMAS SAS___</t>
  </si>
  <si>
    <t>181</t>
  </si>
  <si>
    <t>FDLT-MC-006-2022 (71683)</t>
  </si>
  <si>
    <t>DISTRACOM SA___</t>
  </si>
  <si>
    <t>182</t>
  </si>
  <si>
    <t>FDLT-MC-007-2022 (71829)</t>
  </si>
  <si>
    <t>PROINCOL JK SAS___</t>
  </si>
  <si>
    <t>183</t>
  </si>
  <si>
    <t>FDLT-MC-009-2022</t>
  </si>
  <si>
    <t>COMPAÑÍA MUNDIAL DE SEGUROS SA___</t>
  </si>
  <si>
    <t>184</t>
  </si>
  <si>
    <t>FDLT-LP-002-2022 (71691)</t>
  </si>
  <si>
    <t>ADPORT LTDA___</t>
  </si>
  <si>
    <t>185</t>
  </si>
  <si>
    <t>FDLT-MC-010-2022(72086)</t>
  </si>
  <si>
    <t>LA PREVISORA SA COMPAÑÍA DE SEGUROS___</t>
  </si>
  <si>
    <t>186</t>
  </si>
  <si>
    <t>FDLT-LP-005-2022 (71752)</t>
  </si>
  <si>
    <t>INCITECO SAS___</t>
  </si>
  <si>
    <t>187</t>
  </si>
  <si>
    <t>FDLT-MC-011-2022 (72467)</t>
  </si>
  <si>
    <t>FACOMED SAS___</t>
  </si>
  <si>
    <t>188</t>
  </si>
  <si>
    <t>FDLT-MC-015-2022 (72615)</t>
  </si>
  <si>
    <t>LINEAS PREMIUM SAS___</t>
  </si>
  <si>
    <t>189</t>
  </si>
  <si>
    <t>FDLT-MC-014-2022 (72623)</t>
  </si>
  <si>
    <t>Grupo Angel Store SAS___</t>
  </si>
  <si>
    <t>190</t>
  </si>
  <si>
    <t>190-2022 S (72628) ORDEN DE COMPRA 91904</t>
  </si>
  <si>
    <t>COLOMBIANA DE SOFTWARE Y HARDWARE COLSOF SA___</t>
  </si>
  <si>
    <t>191</t>
  </si>
  <si>
    <t>FDLT-CMA-012-2022 (71903)</t>
  </si>
  <si>
    <t>CONSORCIO HUPERNIKAO TEUSAQUILLO CH (JET INGENIERIA SAS 95%  Y HUPERNIKAO INGENIERIA S.A.S. 5 %)___</t>
  </si>
  <si>
    <t>192</t>
  </si>
  <si>
    <t>FDLT-MC-016-2022</t>
  </si>
  <si>
    <t>COMERCIALIZADORA ELECTROCON SAS___</t>
  </si>
  <si>
    <t>193</t>
  </si>
  <si>
    <t>ORDEN DE COMPRA 92115</t>
  </si>
  <si>
    <t>PANAMERICANA LIBRERÍA Y PAPELERÍA S.A.___</t>
  </si>
  <si>
    <t>194</t>
  </si>
  <si>
    <t>FDLT-MC-017-2022</t>
  </si>
  <si>
    <t>AXA COLPATRIA SEGUROS S.A___</t>
  </si>
  <si>
    <t>195</t>
  </si>
  <si>
    <t>FDLT-CDCI-195-2022 (73800)</t>
  </si>
  <si>
    <t>Instituto Distrital de las Artes –IDARTES y SECRETARÍA DISTRITAL DE CULTURA, RECREACIÓN Y
DEPORTE___</t>
  </si>
  <si>
    <t>196</t>
  </si>
  <si>
    <t>FDLT-SASI-019-2022 (72847)</t>
  </si>
  <si>
    <t>PAPELERIA LOS ANDES S.A.S.___</t>
  </si>
  <si>
    <t>197</t>
  </si>
  <si>
    <t>ORDEN DE COMPRA 93186 (74003)</t>
  </si>
  <si>
    <t>198</t>
  </si>
  <si>
    <t>FDLT-CCI-198-2022 (74093)</t>
  </si>
  <si>
    <t>PROGRAMA DE LAS NACIONES UNIDAS PARA EL DESARROLLO (PNUD)___</t>
  </si>
  <si>
    <t>199</t>
  </si>
  <si>
    <t>FDLT-CD-126-2022(74194)</t>
  </si>
  <si>
    <t>JOSE JOAQUIN OCAMPO TEJADA___</t>
  </si>
  <si>
    <t>200</t>
  </si>
  <si>
    <t>FDLT-CI-200-2022 (74101)</t>
  </si>
  <si>
    <t>SUBRED INTEGRADA DE SERVICIOS DE SALUD NORTE E.S.E.___</t>
  </si>
  <si>
    <t>201</t>
  </si>
  <si>
    <t>FDLT-LP-013-2022 (72808)</t>
  </si>
  <si>
    <t>CENTRO DE RECURSOS EDUCATIVOS PARA
LA COMPETITIVIDAD EMPRESARIAL S.A.S -
CRECE S.A.S___</t>
  </si>
  <si>
    <t>202</t>
  </si>
  <si>
    <t>FDLT-MC-020-2022</t>
  </si>
  <si>
    <t>CENTRO CAR 19 LIMITADA___</t>
  </si>
  <si>
    <t>203</t>
  </si>
  <si>
    <t>FDLT-CD-127-2022 (74460)</t>
  </si>
  <si>
    <t>204</t>
  </si>
  <si>
    <t>FDLT-CD-128-2022 (74458)</t>
  </si>
  <si>
    <t>205</t>
  </si>
  <si>
    <t xml:space="preserve">no suscrito </t>
  </si>
  <si>
    <t>CLARA MATILDE SPINEL GOMEZ___</t>
  </si>
  <si>
    <t>206</t>
  </si>
  <si>
    <t>FDLT-CD- 129-2022(74379)</t>
  </si>
  <si>
    <t>NICOL ANDREA JULIO HERRERA___</t>
  </si>
  <si>
    <t>207</t>
  </si>
  <si>
    <t>FDLT-CD-131-2022 (74455)</t>
  </si>
  <si>
    <t>ANA CAROLINA ALZAMORA BUSTAMANTE___</t>
  </si>
  <si>
    <t>208</t>
  </si>
  <si>
    <t>FDLT CD 132-2022 (74540)</t>
  </si>
  <si>
    <t>CARLOS EDUARDO MONTENEGRO ORTEGA ___</t>
  </si>
  <si>
    <t>209</t>
  </si>
  <si>
    <t>FDLT-CD-133-2022</t>
  </si>
  <si>
    <t>MAIRA ALEJANDRA JACANAMEJOY ENRIQUEZ___</t>
  </si>
  <si>
    <t>210</t>
  </si>
  <si>
    <t>FDLT -CD-134-2022 (73250)</t>
  </si>
  <si>
    <t>DIANA MARIA GUEVARA ANDRADE___</t>
  </si>
  <si>
    <t>211</t>
  </si>
  <si>
    <t>FDLT-CD-135-2022 (74465)</t>
  </si>
  <si>
    <t>LISETH TAUSA HUERTAS___</t>
  </si>
  <si>
    <t>212</t>
  </si>
  <si>
    <t>FDLT-CD-136-2022 (74547)</t>
  </si>
  <si>
    <t>AMPARO LILIANA CERON GARCIA___</t>
  </si>
  <si>
    <t>213</t>
  </si>
  <si>
    <t>FDLTCD-137-2022 (75125)</t>
  </si>
  <si>
    <t>PAOLA ANDREA CHACON TELLEZ___</t>
  </si>
  <si>
    <t>214</t>
  </si>
  <si>
    <t>FDLT-CDCM-214-2022</t>
  </si>
  <si>
    <t>SECRETARÍA DISTRITAL DE DESARROLLO ECONÓMICO___</t>
  </si>
  <si>
    <t>215</t>
  </si>
  <si>
    <t>FDLT-CIA-215-2022 (75559)</t>
  </si>
  <si>
    <t>CORPORACIÓN PARA EL DESARROLLO DE LAS MICROEMPRESAS-PROPAIS___</t>
  </si>
  <si>
    <t>216</t>
  </si>
  <si>
    <t>FDLT CD 138-2022 (75122)</t>
  </si>
  <si>
    <t>JORGE ALEJANDRO DELGADO GONGORA___</t>
  </si>
  <si>
    <t>217</t>
  </si>
  <si>
    <t>FDLT-CD-139-2022 (74461)</t>
  </si>
  <si>
    <t>ARISTÓTELES VASQUEZ PEÑA___</t>
  </si>
  <si>
    <t>218</t>
  </si>
  <si>
    <t>FDLT-CD-140-2022 (74457)</t>
  </si>
  <si>
    <t>LEONARDO ARAGON BOHORQUEZ___</t>
  </si>
  <si>
    <t>219</t>
  </si>
  <si>
    <t>FDLT-CD-141- 2022 (74684)</t>
  </si>
  <si>
    <t>RUBEN DARIO CIFUENTES FERRIN___</t>
  </si>
  <si>
    <t>220</t>
  </si>
  <si>
    <t>221</t>
  </si>
  <si>
    <t>FDLT-CD-142-2022 (75793)</t>
  </si>
  <si>
    <t>HERNAN DARIO COCUNUBO GARCIA___</t>
  </si>
  <si>
    <t>222</t>
  </si>
  <si>
    <t>FDLT-CIA-222-2022 (76332)</t>
  </si>
  <si>
    <t>AGENCIA DISTRITAL PARA LA EDUCACIÓN SUPERIOR - ATENEA___</t>
  </si>
  <si>
    <t>223</t>
  </si>
  <si>
    <t>FDLTCD-143-2022 (76099)</t>
  </si>
  <si>
    <t>FAVIAN ANDRES MEJIA URZOLA___</t>
  </si>
  <si>
    <t>224</t>
  </si>
  <si>
    <t>FDLT-SASI-022-2022 (75404)</t>
  </si>
  <si>
    <t>COMERCIALIZADORA PADYF SAS___</t>
  </si>
  <si>
    <t>225</t>
  </si>
  <si>
    <t>FDLT-SASI- 021-2022</t>
  </si>
  <si>
    <t>TECNOPHONE COLOMBIA SAS___</t>
  </si>
  <si>
    <t>226</t>
  </si>
  <si>
    <t>FDLTCD-144-2022 (76095)</t>
  </si>
  <si>
    <t>227</t>
  </si>
  <si>
    <t>FDLT-SASI-023-2022 (75399)</t>
  </si>
  <si>
    <t>DISTRIBUIDORA Y COMERCIALIZADORA E.W EL TRIANGULO S.A.S.___</t>
  </si>
  <si>
    <t>228</t>
  </si>
  <si>
    <t>FDLT-CD-145-2022 (75700)</t>
  </si>
  <si>
    <t>229</t>
  </si>
  <si>
    <t>FDLT-CD-146-2022 (76328)</t>
  </si>
  <si>
    <t>DANIEL FELIPE GOMEZ PARRA___</t>
  </si>
  <si>
    <t>230</t>
  </si>
  <si>
    <t>FDLT-CD-147-2022 (76106)</t>
  </si>
  <si>
    <t>231</t>
  </si>
  <si>
    <t>FDLT-CD 148-2022 (76926)</t>
  </si>
  <si>
    <t>CLAUDIA PATRICIA MIRANDA CAMACHO___</t>
  </si>
  <si>
    <t>232</t>
  </si>
  <si>
    <t>FDLT-CD-149-2022 (76100)</t>
  </si>
  <si>
    <t>233</t>
  </si>
  <si>
    <t>FDLT-CD-150-2022 (77060)</t>
  </si>
  <si>
    <t>JULY ANDREA SANABRIA MARCELO___</t>
  </si>
  <si>
    <t>234</t>
  </si>
  <si>
    <t>FDLT-CD-151-2022 (77141)</t>
  </si>
  <si>
    <t>CAMILO DE JESUS COGOLLO ALMANZA___</t>
  </si>
  <si>
    <t>235</t>
  </si>
  <si>
    <t>FDLT-CD 152-2022 (77161)</t>
  </si>
  <si>
    <t>JHON ALEXANDER MELGAREJO CELEITA___</t>
  </si>
  <si>
    <t>236</t>
  </si>
  <si>
    <t>ANGELA MARIA GUTIERREZ CARDENAS___</t>
  </si>
  <si>
    <t>237</t>
  </si>
  <si>
    <t>FDLT-CD-154-2022 (77134)</t>
  </si>
  <si>
    <t>GLADYS JOHANNA MOLINA PORRAS___</t>
  </si>
  <si>
    <t>238</t>
  </si>
  <si>
    <t>FDLT-CD-155-2022 (76657)</t>
  </si>
  <si>
    <t>239</t>
  </si>
  <si>
    <t>FDLTCD-156-2022 (77175)</t>
  </si>
  <si>
    <t>HEIDY JOHANNA GUEVARA NUÑEZ___</t>
  </si>
  <si>
    <t>240</t>
  </si>
  <si>
    <t>KATHERYN LIZETH LARA BUSTOS___</t>
  </si>
  <si>
    <t>241</t>
  </si>
  <si>
    <t>FDLT CD 157-2022 (75685)</t>
  </si>
  <si>
    <t>JAIME EDUARDO SUAREZ RODRIGUEZ___</t>
  </si>
  <si>
    <t>242</t>
  </si>
  <si>
    <t>JORGE ORLANDO MORENO RAYO___</t>
  </si>
  <si>
    <t>243</t>
  </si>
  <si>
    <t>FDLTCD-158-2022 (77128)</t>
  </si>
  <si>
    <t>MARÍA CLAUDIA CAMARGO KOHLGRUBER___</t>
  </si>
  <si>
    <t>244</t>
  </si>
  <si>
    <t>GLADYS ISABEL PÉREZ QUINTERO___</t>
  </si>
  <si>
    <t>245</t>
  </si>
  <si>
    <t>FDLT-CD-159-2022 (76418)</t>
  </si>
  <si>
    <t>246</t>
  </si>
  <si>
    <t>FDLT-CD- 160- 2022 (76655)</t>
  </si>
  <si>
    <t>247</t>
  </si>
  <si>
    <t>248</t>
  </si>
  <si>
    <t>249</t>
  </si>
  <si>
    <t>FDLT-CD-161-2022 (78132)</t>
  </si>
  <si>
    <t>250</t>
  </si>
  <si>
    <t>FDLT-CD-162-2022 (77567)</t>
  </si>
  <si>
    <t>251</t>
  </si>
  <si>
    <t>FDLT CD 163-2022 (76383)</t>
  </si>
  <si>
    <t>JHONATAN ALEXANDER CALDERON RODRIGUEZ___</t>
  </si>
  <si>
    <t xml:space="preserve">252 </t>
  </si>
  <si>
    <t>FDLT-CD-164-2022 (78053)</t>
  </si>
  <si>
    <t>JULIETH NATALIA MARTINEZ MARENTES___</t>
  </si>
  <si>
    <t>253</t>
  </si>
  <si>
    <t>FDLTCD-165-2022 (77764)</t>
  </si>
  <si>
    <t>254</t>
  </si>
  <si>
    <t>FDLTCD-166-2022 (78055)</t>
  </si>
  <si>
    <t>MARIA FERNANDA ROMERO___</t>
  </si>
  <si>
    <t>255</t>
  </si>
  <si>
    <t>FDLTCD-167-2022 (78310)</t>
  </si>
  <si>
    <t>ELSA MARGARITA FLOREZ LOPEZ___</t>
  </si>
  <si>
    <t>256</t>
  </si>
  <si>
    <t>FDLT-CD-170-2022 (78434)</t>
  </si>
  <si>
    <t>FABIAN ABRIL</t>
  </si>
  <si>
    <t>LAURA SANCHEZ</t>
  </si>
  <si>
    <t>MARIA DEL PILAR MAGDANIEL</t>
  </si>
  <si>
    <t>257</t>
  </si>
  <si>
    <t>FDLT-CD-168-2022 (78247)</t>
  </si>
  <si>
    <t xml:space="preserve">HELIODORO MANRIQUE </t>
  </si>
  <si>
    <t>258</t>
  </si>
  <si>
    <t>FDLT-CD-169-2022 (77170)</t>
  </si>
  <si>
    <t>DIANA FERNANDA VILLAMIL RODRIGUEZ___</t>
  </si>
  <si>
    <t>FAVIAN MEJIA</t>
  </si>
  <si>
    <t>259</t>
  </si>
  <si>
    <t>FDLT-CD-171-2022 (78064)</t>
  </si>
  <si>
    <t>260</t>
  </si>
  <si>
    <t>261</t>
  </si>
  <si>
    <t>262</t>
  </si>
  <si>
    <t xml:space="preserve">JUAN DAVID GUZMAN </t>
  </si>
  <si>
    <t>263</t>
  </si>
  <si>
    <t>264</t>
  </si>
  <si>
    <t>265</t>
  </si>
  <si>
    <t>JOSE GALINDEZ</t>
  </si>
  <si>
    <t>266</t>
  </si>
  <si>
    <t>267</t>
  </si>
  <si>
    <t>268</t>
  </si>
  <si>
    <t>269</t>
  </si>
  <si>
    <t>RUBEN MAURICIO GONZALEZ RINCON</t>
  </si>
  <si>
    <t>270</t>
  </si>
  <si>
    <t>ORDEN DE COMPRA</t>
  </si>
  <si>
    <t>HELIODORO MANRIQUE</t>
  </si>
  <si>
    <t>272</t>
  </si>
  <si>
    <t>273</t>
  </si>
  <si>
    <t>274</t>
  </si>
  <si>
    <t>275</t>
  </si>
  <si>
    <t>276</t>
  </si>
  <si>
    <t>277</t>
  </si>
  <si>
    <t>278</t>
  </si>
  <si>
    <t>279</t>
  </si>
  <si>
    <t>DAVID ALEJANDRO HERNANDEZ BARBOSA</t>
  </si>
  <si>
    <t>280</t>
  </si>
  <si>
    <t>JUAN DAVID GUZMAN</t>
  </si>
  <si>
    <t>281</t>
  </si>
  <si>
    <t>JULIO ROBERTO ARBOLEDA SAMPER</t>
  </si>
  <si>
    <t>282</t>
  </si>
  <si>
    <t>283</t>
  </si>
  <si>
    <t>284</t>
  </si>
  <si>
    <t>285</t>
  </si>
  <si>
    <t>JAIRO GONZALEZ TORRES</t>
  </si>
  <si>
    <t>286</t>
  </si>
  <si>
    <t>287</t>
  </si>
  <si>
    <t>288</t>
  </si>
  <si>
    <t>289</t>
  </si>
  <si>
    <t>290</t>
  </si>
  <si>
    <t>COMERCIALIZADORA P&amp;H S.A.S</t>
  </si>
  <si>
    <t>291</t>
  </si>
  <si>
    <t>SANTIAGO ENRIQUE SALAZAR OSPINA</t>
  </si>
  <si>
    <t>292</t>
  </si>
  <si>
    <t>293</t>
  </si>
  <si>
    <t>294</t>
  </si>
  <si>
    <t>295</t>
  </si>
  <si>
    <t>CENCOSUD COLOMBIA S.A.</t>
  </si>
  <si>
    <t>296</t>
  </si>
  <si>
    <t>297</t>
  </si>
  <si>
    <t>PANAMERICANA LIBRERÍA Y PAPELERÍA S.A.</t>
  </si>
  <si>
    <t>298</t>
  </si>
  <si>
    <t>Almacenes Éxito SA</t>
  </si>
  <si>
    <t>299</t>
  </si>
  <si>
    <t>300</t>
  </si>
  <si>
    <t>FDLT -CD -196-2022 (79205)</t>
  </si>
  <si>
    <t>301</t>
  </si>
  <si>
    <t>302</t>
  </si>
  <si>
    <t>303</t>
  </si>
  <si>
    <t>304</t>
  </si>
  <si>
    <t>305</t>
  </si>
  <si>
    <t>306</t>
  </si>
  <si>
    <t>307</t>
  </si>
  <si>
    <t>308</t>
  </si>
  <si>
    <t>309</t>
  </si>
  <si>
    <t>310</t>
  </si>
  <si>
    <t>INFORMACION DEL CONTRATO</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</si>
  <si>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</si>
  <si>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</si>
  <si>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</si>
  <si>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</si>
  <si>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</si>
  <si>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</si>
  <si>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</si>
  <si>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</si>
  <si>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</si>
  <si>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</si>
  <si>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</si>
  <si>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</si>
  <si>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</si>
  <si>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</si>
  <si>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</si>
  <si>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</si>
  <si>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</si>
  <si>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</si>
  <si>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</si>
  <si>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</si>
  <si>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</si>
  <si>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</si>
  <si>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</si>
  <si>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</si>
  <si>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</si>
  <si>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</si>
  <si>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</si>
  <si>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</si>
  <si>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</si>
  <si>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</si>
  <si>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</si>
  <si>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</si>
  <si>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</si>
  <si>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</si>
  <si>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</si>
  <si>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</si>
  <si>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</si>
  <si>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</si>
  <si>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</si>
  <si>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</si>
  <si>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</si>
  <si>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</si>
  <si>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</si>
  <si>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</si>
  <si>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</si>
  <si>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</si>
  <si>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</si>
  <si>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</si>
  <si>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</si>
  <si>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</si>
  <si>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</si>
  <si>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</si>
  <si>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</si>
  <si>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</si>
  <si>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</si>
  <si>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</si>
  <si>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</si>
  <si>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</si>
  <si>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</si>
  <si>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</si>
  <si>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</si>
  <si>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</si>
  <si>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</si>
  <si>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</si>
  <si>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</si>
  <si>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</si>
  <si>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</si>
  <si>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</si>
  <si>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</si>
  <si>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</si>
  <si>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</si>
  <si>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</si>
  <si>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</si>
  <si>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</si>
  <si>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</si>
  <si>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</si>
  <si>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</si>
  <si>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</si>
  <si>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</si>
  <si>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</si>
  <si>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</si>
  <si>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</si>
  <si>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</si>
  <si>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</si>
  <si>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</si>
  <si>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</si>
  <si>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</si>
  <si>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</si>
  <si>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</si>
  <si>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</si>
  <si>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</si>
  <si>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</si>
  <si>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</si>
  <si>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</si>
  <si>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</si>
  <si>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</si>
  <si>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</si>
  <si>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</si>
  <si>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</si>
  <si>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</si>
  <si>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</si>
  <si>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</si>
  <si>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</si>
  <si>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</si>
  <si>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</si>
  <si>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</si>
  <si>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</si>
  <si>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</si>
  <si>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</si>
  <si>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</si>
  <si>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</si>
  <si>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</si>
  <si>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</si>
  <si>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</si>
  <si>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</si>
  <si>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</si>
  <si>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</si>
  <si>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</si>
  <si>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</si>
  <si>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Contratos de prestación de servicios profesionales y de apoyo a la gestión</t>
  </si>
  <si>
    <t>Contratación directa</t>
  </si>
  <si>
    <t>CD Prestación de servicios profesionales y de apoyo a la gestión, o para la ejecución de trabajos artísticos que sólo puedan encomendarse a determinadas personas naturales;</t>
  </si>
  <si>
    <t>Prestar los servicios profesionales para adelantar y desarrollar los trámites jurídicos relacionados con la actividad contractual del Fondo de Desarrollo Local, de conformidad con los estudios previos</t>
  </si>
  <si>
    <t>JUAN DAVID GUZMÁN CÁRDENAS</t>
  </si>
  <si>
    <t>C.C.</t>
  </si>
  <si>
    <t>PERSONA NATURAL</t>
  </si>
  <si>
    <t xml:space="preserve">PROFESIONAL </t>
  </si>
  <si>
    <t>Diagonal 22 b bis, No. 91-10</t>
  </si>
  <si>
    <t>INVERSION</t>
  </si>
  <si>
    <t>O23011605570000002169</t>
  </si>
  <si>
    <t>Propósito 5: Construir Bogotá - Región con gobierno abierto, transparente y ciudadanía consciente</t>
  </si>
  <si>
    <t>Gestión pública local</t>
  </si>
  <si>
    <t xml:space="preserve">TERMINADO </t>
  </si>
  <si>
    <t>O23011605570000002172</t>
  </si>
  <si>
    <t xml:space="preserve">EN EJECUCION </t>
  </si>
  <si>
    <t>KATERINE PEÑA</t>
  </si>
  <si>
    <t>PLANEACION</t>
  </si>
  <si>
    <t>Carrera 105a N.20-11</t>
  </si>
  <si>
    <t>Propósito 2 : Cambiar Nuestros Hábitos de Vida para Reverdecer a Bogotá y Adaptarnos y Mitigar la Crisis Climática</t>
  </si>
  <si>
    <t>LADY JOHANA ORDOÑEZ GUERRERO</t>
  </si>
  <si>
    <t>CR 18 N° 18-58</t>
  </si>
  <si>
    <t>O23011601060000002113</t>
  </si>
  <si>
    <t>Propósito 1: Hacer un nuevo contrato social para incrementar la inclusión social, productiva y política</t>
  </si>
  <si>
    <t>Sistema Distrital de Cuidado</t>
  </si>
  <si>
    <t>MARÍA MAGDALENA POLANCO ECHEVERRY</t>
  </si>
  <si>
    <t>DESPACHO</t>
  </si>
  <si>
    <t>SEGUROS MUNDIAL</t>
  </si>
  <si>
    <t>GESTION POLICIVA</t>
  </si>
  <si>
    <t>LUDWIG FABIÁN ABRIL GRANADOS</t>
  </si>
  <si>
    <t>MARIA DEL PILAR MAGDANIEL VALERA</t>
  </si>
  <si>
    <t>ANDRES LEONARDO TRUJILLO DELGADILLO</t>
  </si>
  <si>
    <t>Carrera 38 No. 57 29 AP 303</t>
  </si>
  <si>
    <t>TERMINADO</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</si>
  <si>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</si>
  <si>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</si>
  <si>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CALLE 53B # 18A-33 APTO 605</t>
  </si>
  <si>
    <t>EN EJECUCION</t>
  </si>
  <si>
    <t>Prestar sus servicios profesionales para el apoyo transversal al Área de Gestión del Desarrollo Administrativo y financiero en lo referente al proceso de planeación de la inversión de la Alcaldía Local de Teusaquillo</t>
  </si>
  <si>
    <t>LUISA BIBIANA MEDINA RODRIGUEZ</t>
  </si>
  <si>
    <t>CALLE 137 A No 72-25 CASA 8</t>
  </si>
  <si>
    <t>Prestar servicios profesionales para el desarrollo operativo de las estrategias de evaluación y mejora de la experiencia de usuario, de los programas de la Alcaldía local de Teusaquillo</t>
  </si>
  <si>
    <t>SURAMERICANA</t>
  </si>
  <si>
    <t>Prestar los servicios de apoyo a la gestión en la ejecución del proceso de correspondencia que se genera en CDI de la Alcaldía Local, de conformidad con los estudios previos</t>
  </si>
  <si>
    <t>EDNA MARGARITA DAVILA NOVOA</t>
  </si>
  <si>
    <t>APOYO A LA GESTION</t>
  </si>
  <si>
    <t>CDI</t>
  </si>
  <si>
    <t>JHON FREDY CABRERA AYA</t>
  </si>
  <si>
    <t>CL 54A SUR 87B 45 MZ M BL 3 AP 503</t>
  </si>
  <si>
    <t>EMILFE BAUTISTA RODRIGUEZ</t>
  </si>
  <si>
    <t>Cra 53D No 2 – 85</t>
  </si>
  <si>
    <t>WILLINTON ALDEMAR TOLOSA ALBA</t>
  </si>
  <si>
    <t>DANA GERALDINE MELO ROMERO</t>
  </si>
  <si>
    <t>calle 4 # 33 34</t>
  </si>
  <si>
    <t>O23011601200000002072</t>
  </si>
  <si>
    <t>LUIS FERNANDO BOHORQUEZ REYES</t>
  </si>
  <si>
    <t>CALLE 5 # 3-84</t>
  </si>
  <si>
    <t>Subsidios y transferencias para la equidad</t>
  </si>
  <si>
    <t>PENDIENTE CARGUE ACTA DE INICIO</t>
  </si>
  <si>
    <t>ELSA MARGARITA FLOREZ LOPEZ</t>
  </si>
  <si>
    <t>PROFESIONAL</t>
  </si>
  <si>
    <t>CARRERA 19 # 32 - 77</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</si>
  <si>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</si>
  <si>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</si>
  <si>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O23011601060000002101</t>
  </si>
  <si>
    <t>OMAIRA BOADA GARCIA</t>
  </si>
  <si>
    <t>ADMINISTRATIVA Y FINANCIERA</t>
  </si>
  <si>
    <t>MARIA ELENA ORTEGA AMAYA</t>
  </si>
  <si>
    <t>CAMILA ANDREA VALDERRAMA RIVERA</t>
  </si>
  <si>
    <t>Cra 59a # 132 - 46</t>
  </si>
  <si>
    <t>JOHN GUERRERO PIÑEROS</t>
  </si>
  <si>
    <t>cra 52 # 25 10</t>
  </si>
  <si>
    <t>SEGUROS DEL ESTADO</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</si>
  <si>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</si>
  <si>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Diagonal 4a # 7-60 Este</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</si>
  <si>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</si>
  <si>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</si>
  <si>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LUIS EDUARDO PEÑARANDA PINEDA</t>
  </si>
  <si>
    <t>carrera 56 # 16 - 16 sur</t>
  </si>
  <si>
    <t>BUCARAMANGA</t>
  </si>
  <si>
    <t>O23011603430000002164</t>
  </si>
  <si>
    <t>Propósito 3: Inspirar confianza y legitimidad para vivir sin miedo y ser epicentro de cultura ciudadana, paz y reconciliación</t>
  </si>
  <si>
    <t>Cultura ciudadana para la confianza, la convivencia y la participación desde la vida cotidiana</t>
  </si>
  <si>
    <t>JEIMY ROCIO GIRAL VERGARA</t>
  </si>
  <si>
    <t>TECNICO</t>
  </si>
  <si>
    <t>CARRERA 36 D # 59 - 33 SUR</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</si>
  <si>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</si>
  <si>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</si>
  <si>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Calle 18 sur 41a-15</t>
  </si>
  <si>
    <t>O23011601060000002094</t>
  </si>
  <si>
    <t>ERIKA MILENA ESPEJO SOSA</t>
  </si>
  <si>
    <t>CRA 120 A Nº 77 - 60</t>
  </si>
  <si>
    <t>KATHERINE ROCIO PEÑA LOZANO</t>
  </si>
  <si>
    <t>Transversal 53 Bis #2-67</t>
  </si>
  <si>
    <t>ANDREA CAROLINA PEREIRA CORRALES</t>
  </si>
  <si>
    <t>CALLE 19 #3-10</t>
  </si>
  <si>
    <t>MARIA TEREZA URIBE PEÑA</t>
  </si>
  <si>
    <t>Calle 127 b # 6 -66</t>
  </si>
  <si>
    <t>TERMIANDO</t>
  </si>
  <si>
    <t>jocapote@yahoo.com</t>
  </si>
  <si>
    <t>WILSON HEDER OROZCO VENECIA</t>
  </si>
  <si>
    <t>CALLE 6A #89-47</t>
  </si>
  <si>
    <t>Otros</t>
  </si>
  <si>
    <t xml:space="preserve">No aplica </t>
  </si>
  <si>
    <t>NIT</t>
  </si>
  <si>
    <t>PERSONA JURIDICA</t>
  </si>
  <si>
    <t>FUNCIONAMIENTO</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</si>
  <si>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</si>
  <si>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JUANITA DIAZ VILLALOBOS</t>
  </si>
  <si>
    <t>calle 151b # 102b - 90</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</si>
  <si>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</si>
  <si>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</si>
  <si>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CARRERA 33 No. 1D-53</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</si>
  <si>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</si>
  <si>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</si>
  <si>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Transversal 42 No 4f-88</t>
  </si>
  <si>
    <t>JOSE LEONARDO GALINDEZ ROJAS</t>
  </si>
  <si>
    <t>Calle 9 sur # 32 b 81</t>
  </si>
  <si>
    <t>HELIODORO MANRIQUE MANRIQUE</t>
  </si>
  <si>
    <t>Carrera 68 Bis No. 4-18 Sur</t>
  </si>
  <si>
    <t>HUGO JAVIER RUBIO RODRIGUEZ</t>
  </si>
  <si>
    <t>O23011604490000002154</t>
  </si>
  <si>
    <t>Movilidad segura, sostenible y accesible</t>
  </si>
  <si>
    <t>GLORIA MATILDE SANTANA CASALLAS</t>
  </si>
  <si>
    <t>SERGIO ANDRES FORERO FAJARDO</t>
  </si>
  <si>
    <t>Calle 165 N° 8 h- 60</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</si>
  <si>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</si>
  <si>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</si>
  <si>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</si>
  <si>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O23011602330000002139</t>
  </si>
  <si>
    <t>BENJAMIN BERNARDO PERDOMO CAJAMARCA</t>
  </si>
  <si>
    <t>NAYARA TORRES RANGEL</t>
  </si>
  <si>
    <t>carrera 74b n° 64f- 96</t>
  </si>
  <si>
    <t>JOSE LEONARDO GALINDEZ</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</si>
  <si>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</si>
  <si>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IVAN ANDRES LEAL BOLAÑO</t>
  </si>
  <si>
    <t>Calle 75 #18h-51</t>
  </si>
  <si>
    <t>O23011601170000002160</t>
  </si>
  <si>
    <t>Jóvenes con capacidades: Proyecto de vida para la ciudadanía, la innovación y el trabajo del siglo XXI</t>
  </si>
  <si>
    <t>MARITZA PINZON SANCHEZ</t>
  </si>
  <si>
    <t>BOGOTÁ</t>
  </si>
  <si>
    <t>carrera 95A No 138-58 Int 20 Apto 102</t>
  </si>
  <si>
    <t>Suministro</t>
  </si>
  <si>
    <t>Contratación mínima cuantia</t>
  </si>
  <si>
    <t>O2120201003033331101</t>
  </si>
  <si>
    <t>X</t>
  </si>
  <si>
    <t>JUAN ALBERTO OVIEDO SABOGAL</t>
  </si>
  <si>
    <t>CALLE 8 BIS B # 81 B -11</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</si>
  <si>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</si>
  <si>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</si>
  <si>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O23011603400000002162</t>
  </si>
  <si>
    <t>Más mujeres viven una vida libre de violencias, se sienten seguras y acceden con confianza al sistema de justicia</t>
  </si>
  <si>
    <t>Kr 33#1d19</t>
  </si>
  <si>
    <t>CESAR AUGUSTO SABOGAL TARAZONA</t>
  </si>
  <si>
    <t>ELVIS ENRIQUE DONADO PAREJO</t>
  </si>
  <si>
    <t>Carrera 25#51 - 64 apto 504 galerías</t>
  </si>
  <si>
    <t>KAREN DANIELA PARADA NOVOA</t>
  </si>
  <si>
    <t>BOGOTA</t>
  </si>
  <si>
    <t>danika.2808@gmail.com</t>
  </si>
  <si>
    <t>Calle 51a # 27 70 apto 304</t>
  </si>
  <si>
    <t>THALIA VALENTINA PUENTES PEDROZO</t>
  </si>
  <si>
    <t>COMUNICACIONES</t>
  </si>
  <si>
    <t>MARCO GABRIEL LOPEZ POLO</t>
  </si>
  <si>
    <t>CALLE 39 B # 19-30</t>
  </si>
  <si>
    <t>O23011601210000002078</t>
  </si>
  <si>
    <t>Creación y vida cotidiana: Apropiación ciudadana del arte, la cultura y el patrimonio, para la democracia cultural</t>
  </si>
  <si>
    <t>MARIA FERNANDA ROMERO</t>
  </si>
  <si>
    <t>O23011601120000002049</t>
  </si>
  <si>
    <t>MARYURY PATRICIA OÑATE MARTINEZ</t>
  </si>
  <si>
    <t>cra 52 22 39 torre C apto 301</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</si>
  <si>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</si>
  <si>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</si>
  <si>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Calle 145 n 19 - 70 apto 207</t>
  </si>
  <si>
    <t>O23011601010000002045</t>
  </si>
  <si>
    <t>LIGIA PAOLA GOMEZ VARGAS</t>
  </si>
  <si>
    <t>CR 21B No31-10</t>
  </si>
  <si>
    <t>DIEGO ALEJANDRO CASTELLANOS CASTILLO</t>
  </si>
  <si>
    <t>CALLE 19 SUR #5 15</t>
  </si>
  <si>
    <t>JONNATHAN ORLANDO BORRERO OVALLE</t>
  </si>
  <si>
    <t>CALLE 22 A SUR # 2-88</t>
  </si>
  <si>
    <t>CARMENZA AGUILAR CERVERA</t>
  </si>
  <si>
    <t>YADIRA ELIANA CRUZ GONZALEZ</t>
  </si>
  <si>
    <t>CRA 74 No 44 - 29 SUR INT 23 APTO 469</t>
  </si>
  <si>
    <t>O23011603450000002152</t>
  </si>
  <si>
    <t>Espacio público más seguro y construido colectivamente</t>
  </si>
  <si>
    <t>ANDRES LEONARDO CARRERO JAIMES</t>
  </si>
  <si>
    <t>TERMINACION ANTICIPADA</t>
  </si>
  <si>
    <t>GLADYS JOHANNA MOLINA PORRAS</t>
  </si>
  <si>
    <t>Calle 15 3 119 A 37</t>
  </si>
  <si>
    <t>NARCY JOHANNA MANOSALVA BERNAL</t>
  </si>
  <si>
    <t>Calle 55 sur Numero 86 c 05</t>
  </si>
  <si>
    <t>SANDRA LORENA TERÁN TINJACÁ</t>
  </si>
  <si>
    <t>ZIPAQUIRA</t>
  </si>
  <si>
    <t>CALLE 165B # 13C- 55 APTO 1602</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</si>
  <si>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</si>
  <si>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Calle 2 Nº 31 B 20</t>
  </si>
  <si>
    <t>IVAN FRANCISCO ANZOLA PEREZ</t>
  </si>
  <si>
    <t>Apoyar jurídicamente la ejecución de las acciones requeridas para la depuración de las actuaciones administrativas que cursan en la Alcaldía Local</t>
  </si>
  <si>
    <t>Carrera 54D N 134-20 Bloque 5 apto 603</t>
  </si>
  <si>
    <t>JUAN CAMILO CUERVO ROCHA</t>
  </si>
  <si>
    <t>GESTION POLICIVO</t>
  </si>
  <si>
    <t>ASEGURADORA SOLIDARIA DE COLOMBIA</t>
  </si>
  <si>
    <t>BERNA PAOLA ROJAS ROA</t>
  </si>
  <si>
    <t>RESTREPO</t>
  </si>
  <si>
    <t>calle 60 #38-83</t>
  </si>
  <si>
    <t>ELIZABETH FRANCO CASTRO</t>
  </si>
  <si>
    <t>KATHERINE PEÑA</t>
  </si>
  <si>
    <t>DIANA ESMERALDA CARRILLO ACOSTA</t>
  </si>
  <si>
    <t>JORGE IGNACIO RUEDA PUERTO</t>
  </si>
  <si>
    <t>Carrera 108 No. 82 - 50 Int 7 Apt 501</t>
  </si>
  <si>
    <t>LEONARDO ARAGON BOHORQUEZ</t>
  </si>
  <si>
    <t>EDWIN ALEXANDER DIAZ MORENO</t>
  </si>
  <si>
    <t>DEISI PAOLA MARTÍNEZ PINEDA</t>
  </si>
  <si>
    <t>CALLE 73 A # 81 A - 37</t>
  </si>
  <si>
    <t>ADRIANA PAOLA DIAZ CHAVEZ</t>
  </si>
  <si>
    <t>JOHAN ALFREDO PAJOY MONROY</t>
  </si>
  <si>
    <t>Calle 75 sur #18h-51</t>
  </si>
  <si>
    <t>DANIEL ALEXANDER ROZO CALDERON</t>
  </si>
  <si>
    <t>quitianyorlen84@gmail.com</t>
  </si>
  <si>
    <t>Calle 44 # 7-77</t>
  </si>
  <si>
    <t>CLAUDIA PATRICIA MIRANDA CAMACHO</t>
  </si>
  <si>
    <t>TURBACO</t>
  </si>
  <si>
    <t>CALLE 47 Nª 7 - 35 APTO 614 ED PREMIER II</t>
  </si>
  <si>
    <t>Apoyar jurídicamente la ejecución de las acciones requeridas para el trámite e impulso procesal de las actuaciones contravencionales y/o querellas que cursen en las Inspecciones de Policía de la Localidad</t>
  </si>
  <si>
    <t>ROSALBA VELOSA DIAZ</t>
  </si>
  <si>
    <t>CALLE 50 F SUR 5 B 12</t>
  </si>
  <si>
    <t xml:space="preserve">FABIAN ABRIL </t>
  </si>
  <si>
    <t>CAROLINA ALEXANDRA CANO MERCHAN</t>
  </si>
  <si>
    <t>Carrera 63#22-45</t>
  </si>
  <si>
    <t>CALLE 56 B SUR # 87 A 34</t>
  </si>
  <si>
    <t>LUZ MARINA CASTILLO VANEGAS</t>
  </si>
  <si>
    <t>MARINACASTILLO161@GMAIL.COM</t>
  </si>
  <si>
    <t>KR 76 A 64F 32</t>
  </si>
  <si>
    <t>WILLIAM ERLANDI ROMERO ARBOLEDA</t>
  </si>
  <si>
    <t>CL 49A 74A 46</t>
  </si>
  <si>
    <t>PAULA ANDREA MEJIA AMADO</t>
  </si>
  <si>
    <t>POLICIVO</t>
  </si>
  <si>
    <t>EDGAR ESCOBAR ZULOAGA</t>
  </si>
  <si>
    <t>CALLE 19 16 47 APTO 201</t>
  </si>
  <si>
    <t>ALEXANDER ARIAS CASTELLANOS</t>
  </si>
  <si>
    <t>CRA 92 N 74 66 TORRE 21 APTO 201</t>
  </si>
  <si>
    <t>CARLOS ARTURO SAUCEDO ALVARADO</t>
  </si>
  <si>
    <t>GUAMAL</t>
  </si>
  <si>
    <t>CALLE 48 Q BIS SUR No. 1A - 12 ESTE</t>
  </si>
  <si>
    <t>MAGDALENA ANDRADE TALERO</t>
  </si>
  <si>
    <t>Calle 152 # 8 A 22 Apartamento 202</t>
  </si>
  <si>
    <t>BIBIANA MARIN AMEZQUITA</t>
  </si>
  <si>
    <t>Av cra 80 No.8-11 Apto 1208 torre 1 Int 2</t>
  </si>
  <si>
    <t>SEGUROS DEL ESTADO SA</t>
  </si>
  <si>
    <t>Prestar servicios profesionales para realizar la formulación y apoyar en la supervisión del proyecto de inversión 2152 Un nuevo contrato social para el espacio público local y demás actividades requeridas en el marco del Plan de Desarrollo Local 2021-2024</t>
  </si>
  <si>
    <t>JENNY CAROLINA PORRAS DIAZ</t>
  </si>
  <si>
    <t>carolinaporrasd@gmail.com</t>
  </si>
  <si>
    <t>Calle 59 # 56-63 Torre 5 apto 920</t>
  </si>
  <si>
    <t>ANGELA CONSTANZA TENJO GOMEZ</t>
  </si>
  <si>
    <t>TRANSVERSAL 79A 86 02</t>
  </si>
  <si>
    <t>SANDRA PATRICIA FELICIANO FUENTES</t>
  </si>
  <si>
    <t>CARRERA 3 D ESTE No. 49 C 17 SUR</t>
  </si>
  <si>
    <t>HILDA YAMILE GUERRERO CARRILLO</t>
  </si>
  <si>
    <t>FACATATIVA</t>
  </si>
  <si>
    <t>carrera 100 No. 50 b 45 sur</t>
  </si>
  <si>
    <t>ANGGY LORENA MARTINEZ DIAZ</t>
  </si>
  <si>
    <t>JUAN DAVID MALDONADO TAPIERO</t>
  </si>
  <si>
    <t>j.maldonado97@outlook.com</t>
  </si>
  <si>
    <t>JUAN DIEGO CAMILO MOLANO OTERO</t>
  </si>
  <si>
    <t>CALLE 24 # 84-66 INT 1 APTO 303</t>
  </si>
  <si>
    <t>Kra 95a No. 34-75</t>
  </si>
  <si>
    <t>YULIETH ALEXANDRA RIAÑO ESPITIA</t>
  </si>
  <si>
    <t>CALLE 1B No 51A 34</t>
  </si>
  <si>
    <t>EDSON JAIR CALVO SALAMANCA</t>
  </si>
  <si>
    <t>DAVID RICARDO OSPINA ORTEGON</t>
  </si>
  <si>
    <t>NANCY YAMILE TORRES GAHONA</t>
  </si>
  <si>
    <t>CARRERA 121 # 128 B 52</t>
  </si>
  <si>
    <t>MARISOL SERRANO ROMERO</t>
  </si>
  <si>
    <t>AVENIDA AMERICAS NRO 31 - 90</t>
  </si>
  <si>
    <t>CAROLINA RODRIGUEZ JIMENEZ</t>
  </si>
  <si>
    <t>NUBIA STELLA MORENO PARRA</t>
  </si>
  <si>
    <t>CRA 52 A 24-69</t>
  </si>
  <si>
    <t>Compraventa de bienes muebles</t>
  </si>
  <si>
    <t>JEFFERSON DAVID DUQUE PADILLA</t>
  </si>
  <si>
    <t>O2120201002082823609</t>
  </si>
  <si>
    <t>DIANA FERNANDA VILLAMIL RODRIGUEZ</t>
  </si>
  <si>
    <t>Calle 83#95 D-04 Bloq A5 Apto 214</t>
  </si>
  <si>
    <t>RUBEN DARIO CIFUENTES FERRIN</t>
  </si>
  <si>
    <t>Calle 70 #96 34 CA 185</t>
  </si>
  <si>
    <t>CALLE 75 # 68 G - 32</t>
  </si>
  <si>
    <t>YADDY LUCELLY RODRIGUEZ BARRETO</t>
  </si>
  <si>
    <t>GACHETA</t>
  </si>
  <si>
    <t>LUIS ALBERTO CAMACHO JIMENEZ</t>
  </si>
  <si>
    <t>Plataforma institucional para la seguridad y justicia</t>
  </si>
  <si>
    <t>JOHANA PATRICIA ROMERO SANCHEZ</t>
  </si>
  <si>
    <t>CALLE 53 SUR NO. 31-90</t>
  </si>
  <si>
    <t>Calle 10g #81-30</t>
  </si>
  <si>
    <t>JAIME HUMBERTO GARZON DIAZ</t>
  </si>
  <si>
    <t>DIAGONAL 50 SUR No. 13 B - 22 ESTE</t>
  </si>
  <si>
    <t>O2120201003083899998</t>
  </si>
  <si>
    <t>YENNY KATHERINE CALDERON FIERRO</t>
  </si>
  <si>
    <t>Cra 5 N°32-39</t>
  </si>
  <si>
    <t>Prestar los servicios de apoyo en la gestión para realizar todas las actividades operativas y administrativas requeridas en el marco del Plan de Desarrollo Local 2021-2024.</t>
  </si>
  <si>
    <t>CARRERA 26 # 41-39</t>
  </si>
  <si>
    <t>Prestar los servicios de apoyo en la gestión para realizar todas las actividades operativas y administrativas requeridas en el marco del Plan de Desarrollo Local 2021-2024</t>
  </si>
  <si>
    <t>Diagonal 40 a # 18-06</t>
  </si>
  <si>
    <t>Seguros</t>
  </si>
  <si>
    <t>Selección abreviada</t>
  </si>
  <si>
    <t xml:space="preserve">SA menor cuantía </t>
  </si>
  <si>
    <t>O212020200701030471347-O212020200701030571351-O212020200701030571354-O212020200701030571355</t>
  </si>
  <si>
    <t>VALLEDUPAR</t>
  </si>
  <si>
    <t>CHRISTIAN FERNANDO PLAZAS MOLINA</t>
  </si>
  <si>
    <t>GIOVANNI FRANCESCO RABELLY PINTO</t>
  </si>
  <si>
    <t>Calle 13 NO 37 53</t>
  </si>
  <si>
    <t>ALCIRA SUSANA MORENO CAMACHO</t>
  </si>
  <si>
    <t>CALLE 63 # 26 19</t>
  </si>
  <si>
    <t>ANA YIVE AGUDELO ORTIZ</t>
  </si>
  <si>
    <t>TV 5 I SUR 48 A 64 SUR</t>
  </si>
  <si>
    <t>Contratos de prestación de servicios</t>
  </si>
  <si>
    <t xml:space="preserve">SA Subasta inversa </t>
  </si>
  <si>
    <t>DILVIA CORREDOR PINZON</t>
  </si>
  <si>
    <t>O2120201004024299991</t>
  </si>
  <si>
    <t>CRA.14 B No.163-04 INT 1 APTO 403</t>
  </si>
  <si>
    <t>HEIDY JOHANNA GUEVARA NUÑEZ</t>
  </si>
  <si>
    <t>Carera 24 n 40b 07 sur</t>
  </si>
  <si>
    <t>ANDRES FELIPE MALDONADO RODRIGUEZ</t>
  </si>
  <si>
    <t>shaynellg15@gmail.com</t>
  </si>
  <si>
    <t>CALLE 71#59-41</t>
  </si>
  <si>
    <t>Prestar los servicios de apoyo en la gestión en asuntos administrativos y asistenciales que se desarrollan en el área de gestión policiva y los relacionados con temas de propiedad horizontal de la Alcaldía Local de Teusaquillo</t>
  </si>
  <si>
    <t>LISETH TAUSA HUERTAS</t>
  </si>
  <si>
    <t>Contratos interadministrativos</t>
  </si>
  <si>
    <t>CD Contratos interadministrativos</t>
  </si>
  <si>
    <t>Convenios de cooperacion</t>
  </si>
  <si>
    <t>Obra pública</t>
  </si>
  <si>
    <t>Licitación pública</t>
  </si>
  <si>
    <t>FIRMADO</t>
  </si>
  <si>
    <t>HUGO ALEJANDRO YANINI BEJARANO</t>
  </si>
  <si>
    <t>ALEJOYANINI@GMAIL.COM</t>
  </si>
  <si>
    <t>CALLE 23 83-86</t>
  </si>
  <si>
    <t>YESID ALEXANDER SANCHEZ NARVAEZ</t>
  </si>
  <si>
    <t xml:space="preserve">Convenios de apoyo y/o convenios de asociación </t>
  </si>
  <si>
    <t>airyomega@hotmail.com</t>
  </si>
  <si>
    <t>av cra 68 1a 55</t>
  </si>
  <si>
    <t>CAMILO DE JESUS COGOLLO ALMANZA</t>
  </si>
  <si>
    <t>Calle 42 B Sur No. 92 A - 03</t>
  </si>
  <si>
    <t>Arrendamiento de bienes inmuebles</t>
  </si>
  <si>
    <t>CD El arrendamiento o adquisición de inmuebles</t>
  </si>
  <si>
    <t>LUISA MILENA ARIAS SIERRA</t>
  </si>
  <si>
    <t>CUCUTA</t>
  </si>
  <si>
    <t>Interventoría</t>
  </si>
  <si>
    <t>Concurso de méritos</t>
  </si>
  <si>
    <t>ASEGURADORA SOLIDARIA POR COLOMBIA</t>
  </si>
  <si>
    <t>901.508.361-4</t>
  </si>
  <si>
    <t>CARTAGENA</t>
  </si>
  <si>
    <t>CENTRO CAR 19 LIMITADA</t>
  </si>
  <si>
    <t>O2120202008078714102</t>
  </si>
  <si>
    <t>JORGE LEONARDO RENDON ARAQUE</t>
  </si>
  <si>
    <t xml:space="preserve">SA Acuerdo marco de precios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</si>
  <si>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</si>
  <si>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HONDA</t>
  </si>
  <si>
    <t>SUBRED INTEGRADA DE SERVICIOS DE SALUD NORTE E.S.E.</t>
  </si>
  <si>
    <t>271</t>
  </si>
  <si>
    <t>DIANA MARIA GUEVARA ANDRADE</t>
  </si>
  <si>
    <t>IVÁN DARÍO RUÍZ MORENO</t>
  </si>
  <si>
    <t>ivandrm1013@outlook.com</t>
  </si>
  <si>
    <t>Cr 24h # 25 - 20 sur</t>
  </si>
  <si>
    <t>CANAL CAPITAL</t>
  </si>
  <si>
    <t>830012587-4</t>
  </si>
  <si>
    <t>O23011603480000002148</t>
  </si>
  <si>
    <t>O21202020080383151</t>
  </si>
  <si>
    <t>313</t>
  </si>
  <si>
    <t>314</t>
  </si>
  <si>
    <t xml:space="preserve">en ejecucion </t>
  </si>
  <si>
    <t>315</t>
  </si>
  <si>
    <t>RICARDO ANDRES AVILA CASTILLO</t>
  </si>
  <si>
    <t>316</t>
  </si>
  <si>
    <t>317</t>
  </si>
  <si>
    <t>318</t>
  </si>
  <si>
    <t>319</t>
  </si>
  <si>
    <t>320</t>
  </si>
  <si>
    <t>321</t>
  </si>
  <si>
    <t>322</t>
  </si>
  <si>
    <t>323</t>
  </si>
  <si>
    <t>324</t>
  </si>
  <si>
    <t>325</t>
  </si>
  <si>
    <t>326</t>
  </si>
  <si>
    <t>327</t>
  </si>
  <si>
    <t>328</t>
  </si>
  <si>
    <t> </t>
  </si>
  <si>
    <t>329</t>
  </si>
  <si>
    <t>330</t>
  </si>
  <si>
    <t>331</t>
  </si>
  <si>
    <t>332</t>
  </si>
  <si>
    <t>333</t>
  </si>
  <si>
    <t>334</t>
  </si>
  <si>
    <t>CARRERA 1 No. 6A-06 INT 9 APTO 603 PORTON II</t>
  </si>
  <si>
    <t>335</t>
  </si>
  <si>
    <t>336</t>
  </si>
  <si>
    <t>PASTO</t>
  </si>
  <si>
    <t>337</t>
  </si>
  <si>
    <t>338</t>
  </si>
  <si>
    <t>339</t>
  </si>
  <si>
    <t>340</t>
  </si>
  <si>
    <t>341</t>
  </si>
  <si>
    <t>342</t>
  </si>
  <si>
    <t>343</t>
  </si>
  <si>
    <t>344</t>
  </si>
  <si>
    <t>346</t>
  </si>
  <si>
    <t>calle 38 N°1-50</t>
  </si>
  <si>
    <t>347</t>
  </si>
  <si>
    <t>348</t>
  </si>
  <si>
    <t>349</t>
  </si>
  <si>
    <t>CAJA COLOMBIANA DE SUBSIDIO FAMILIAR COLSUBSIDIO</t>
  </si>
  <si>
    <t>LUZ ADRIANA HERNÁNDEZ MARÍN</t>
  </si>
  <si>
    <t xml:space="preserve">TECNICO  </t>
  </si>
  <si>
    <t>LUJAMARIN8707@GMAIL.COM</t>
  </si>
  <si>
    <t>DIEGO ANDRES PEREZ CUBIDES</t>
  </si>
  <si>
    <t>001-2022 CPS-AG (66982)</t>
  </si>
  <si>
    <t xml:space="preserve">https://community.secop.gov.co/Public/Tendering/OpportunityDetail/Index?noticeUID=CO1.NTC.2534078&amp;isFromPublicArea=True&amp;isModal=False </t>
  </si>
  <si>
    <t>CPS-AG (66982)</t>
  </si>
  <si>
    <t>Prestar sus servicios personales para apoyar asistencialmente a la Junta Administradora Local de Teusaquillo en las actividades asistenciales y operativas que se requieran para el correcto funcionamiento de conformidad con los estudios previos</t>
  </si>
  <si>
    <t>LUISA FERNANDA MARTINEZ CAMACHO</t>
  </si>
  <si>
    <t>CC</t>
  </si>
  <si>
    <t>JAL</t>
  </si>
  <si>
    <t>13 de enero 2022</t>
  </si>
  <si>
    <t>63-46-101002764</t>
  </si>
  <si>
    <t>5000255114 0001</t>
  </si>
  <si>
    <t>En ejecución</t>
  </si>
  <si>
    <t>NATHALY NAVAS</t>
  </si>
  <si>
    <t>20226320001763</t>
  </si>
  <si>
    <t>22/02/2022</t>
  </si>
  <si>
    <t>DIANA BALLEN</t>
  </si>
  <si>
    <t>002-2022 CPS-AG (66973)</t>
  </si>
  <si>
    <t>https://community.secop.gov.co/Public/Tendering/OpportunityDetail/Index?noticeUID=CO1.NTC.2534084&amp;isFromPublicArea=True&amp;isModal=False</t>
  </si>
  <si>
    <t>CPS-AG (66973)</t>
  </si>
  <si>
    <t>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</si>
  <si>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63-46-101002765</t>
  </si>
  <si>
    <t>5000255103 0001</t>
  </si>
  <si>
    <t>CAROLINA SUAREZ CABEZA</t>
  </si>
  <si>
    <t>20226320001463</t>
  </si>
  <si>
    <t>16/02/2022</t>
  </si>
  <si>
    <t>003-2022 CPS-AG (66984)</t>
  </si>
  <si>
    <t>https://community.secop.gov.co/Public/Tendering/OpportunityDetail/Index?noticeUID=CO1.NTC.2586460&amp;isFromPublicArea=True&amp;isModal=False</t>
  </si>
  <si>
    <t>CPS-AG (66984)</t>
  </si>
  <si>
    <t>CALLE 146 # 13-27 casa 106</t>
  </si>
  <si>
    <t>18 de enero 2022</t>
  </si>
  <si>
    <t>33-46-101038442</t>
  </si>
  <si>
    <t>5000262731 0001</t>
  </si>
  <si>
    <t>004-2022 CPS-AG (66984)</t>
  </si>
  <si>
    <t>https://community.secop.gov.co/Public/Tendering/OpportunityDetail/Index?noticeUID=CO1.NTC.2597020&amp;isFromPublicArea=True&amp;isModal=False</t>
  </si>
  <si>
    <t>CPS-AG(66984)</t>
  </si>
  <si>
    <t>19 de enero 2022</t>
  </si>
  <si>
    <t>63-46-101002870</t>
  </si>
  <si>
    <t>5000264635 0001</t>
  </si>
  <si>
    <t>005-2022 CPS AG (66973)</t>
  </si>
  <si>
    <t>https://community.secop.gov.co/Public/Tendering/OpportunityDetail/Index?noticeUID=CO1.NTC.2547434&amp;isFromPublicArea=True&amp;isModal=False</t>
  </si>
  <si>
    <t>CPS AG (66973)</t>
  </si>
  <si>
    <t>FERNANDO PEREZ BEDOYA</t>
  </si>
  <si>
    <t>Cra 79g 15a 27 primer piso</t>
  </si>
  <si>
    <t>14 de enero 2022</t>
  </si>
  <si>
    <t>63-46-101002778</t>
  </si>
  <si>
    <t>5000258242 0002</t>
  </si>
  <si>
    <t>ROSA ISABEL MONTERO TORRES</t>
  </si>
  <si>
    <t>ALCALDESA</t>
  </si>
  <si>
    <t>006-2022 CPS-P (66948)</t>
  </si>
  <si>
    <t>https://community.secop.gov.co/Public/Tendering/OpportunityDetail/Index?noticeUID=CO1.NTC.2547617&amp;isFromPublicArea=True&amp;isModal=False</t>
  </si>
  <si>
    <t>CPS P (66948)</t>
  </si>
  <si>
    <t>17 de enero 2022</t>
  </si>
  <si>
    <t>17-46-101020474</t>
  </si>
  <si>
    <t>5000260269 0001</t>
  </si>
  <si>
    <t>007 2022 CPS-AG (67214)</t>
  </si>
  <si>
    <t>https://community.secop.gov.co/Public/Tendering/OpportunityDetail/Index?noticeUID=CO1.NTC.2548278&amp;isFromPublicArea=True&amp;isModal=False</t>
  </si>
  <si>
    <t>CPS-AG (67214)</t>
  </si>
  <si>
    <t>Apoyar la gestión documental de la alcaldía local para la implementación del proceso de verificación soporte y acompañamiento en el desarrollo de las actividades propias de los procesos y actuaciones administrativas existentes</t>
  </si>
  <si>
    <t>ARCHIVO</t>
  </si>
  <si>
    <t>CARRERA 68 B No 78-24 UNIDAD 23 INT 6 APTO 202</t>
  </si>
  <si>
    <t>15-46-101023578</t>
  </si>
  <si>
    <t>5000257857 0001</t>
  </si>
  <si>
    <t>SANDRA JANETH ANZOLA VELANDIA</t>
  </si>
  <si>
    <t>20226320001903/20226320001733</t>
  </si>
  <si>
    <t>008- 2022 CPS-AG (66990)</t>
  </si>
  <si>
    <t>https://community.secop.gov.co/Public/Tendering/OpportunityDetail/Index?noticeUID=CO1.NTC.2584695&amp;isFromPublicArea=True&amp;isModal=False</t>
  </si>
  <si>
    <t>CPS-AG (66990)</t>
  </si>
  <si>
    <t>Prestar servicios de apoyo a la gestión en el manejo y seguimiento a los trámites administrativos de carácter secretarial que se adelanten en el despacho de la Alcaldía Local de Teusaquillo, de conformidad con los estudios previos</t>
  </si>
  <si>
    <t>BLANCA PATRICIA USECHE CESPEDES</t>
  </si>
  <si>
    <t>30-44101045456</t>
  </si>
  <si>
    <t>5000262734 0001</t>
  </si>
  <si>
    <t>009 - 2022 CPS-AG (70856)</t>
  </si>
  <si>
    <t>https://community.secop.gov.co/Public/Tendering/OpportunityDetail/Index?noticeUID=CO1.NTC.2586832&amp;isFromPublicArea=True&amp;isModal=False</t>
  </si>
  <si>
    <t>CPS-AG (70856)</t>
  </si>
  <si>
    <t>Prestar servicios de apoyo a la gestión para la planeación y ejecución de planes, estrategias y programas que pretendan el acercamiento a la ciudadanía, seguimiento y evaluación de los programas de inclusión social en la Localidad de Teusaquillo, de conformidad con los estudios previos</t>
  </si>
  <si>
    <t>Camilo de Jesús Cogollo Almanza</t>
  </si>
  <si>
    <t>30-44-101045471</t>
  </si>
  <si>
    <t>5000262733 0003</t>
  </si>
  <si>
    <t>YA FINALIZÓ</t>
  </si>
  <si>
    <t>010 - 2022 CPS-P (66929)</t>
  </si>
  <si>
    <t>https://community.secop.gov.co/Public/Tendering/OpportunityDetail/Index?noticeUID=CO1.NTC.2588531&amp;isFromPublicArea=True&amp;isModal=False</t>
  </si>
  <si>
    <t>CPS-P (66929)</t>
  </si>
  <si>
    <t>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</si>
  <si>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CONTRATACION</t>
  </si>
  <si>
    <t>15-46-101024152</t>
  </si>
  <si>
    <t>5000262735 0002</t>
  </si>
  <si>
    <t>MARÍA MAGDALENA POLANCO</t>
  </si>
  <si>
    <t>20226320001203</t>
  </si>
  <si>
    <t>011- 2022 CPS-P (70879)</t>
  </si>
  <si>
    <t>https://community.secop.gov.co/Public/Tendering/OpportunityDetail/Index?noticeUID=CO1.NTC.2588549&amp;isFromPublicArea=True&amp;isModal=False</t>
  </si>
  <si>
    <t>CPS-P (70879)</t>
  </si>
  <si>
    <t>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</si>
  <si>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LAURA LUZ SANCHEZ TORRES</t>
  </si>
  <si>
    <t>San Diego - Cesar</t>
  </si>
  <si>
    <t>3248874-7</t>
  </si>
  <si>
    <t>5000262736 0002</t>
  </si>
  <si>
    <t>012 - 2022 CPS-P (70796)</t>
  </si>
  <si>
    <t>https://community.secop.gov.co/Public/Tendering/OpportunityDetail/Index?noticeUID=CO1.NTC.2589206&amp;isFromPublicArea=True&amp;isModal=False</t>
  </si>
  <si>
    <t>CPS-P (70796)</t>
  </si>
  <si>
    <t>Prestar sus servicios profesionales brindado apoyo jurídico en temas contractuales en el área de gestión para el desarrollo local y el despacho de la Alcaldía Local de Teusaquillo, de conformidad con los estudios previos</t>
  </si>
  <si>
    <t>María Magdalena Polanco Echeverry</t>
  </si>
  <si>
    <t>Cra 21 No. 145 A-30</t>
  </si>
  <si>
    <t>390 47 994000068066</t>
  </si>
  <si>
    <t>5000262732 0001</t>
  </si>
  <si>
    <t>SIN RADICADO ASOCIADO</t>
  </si>
  <si>
    <t>013 - 2022 CPS-P (67675)</t>
  </si>
  <si>
    <t>https://community.secop.gov.co/Public/Tendering/OpportunityDetail/Index?noticeUID=CO1.NTC.2601000&amp;isFromPublicArea=True&amp;isModal=False</t>
  </si>
  <si>
    <t>CPS-P (67675)</t>
  </si>
  <si>
    <t>Prestar los servicios profesionales para realizar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 de conformidad con los estudios previos</t>
  </si>
  <si>
    <t>CÈSAR MAURICIO CÀCERES HERNÀNDEZ</t>
  </si>
  <si>
    <t>CALLE 12 No. 2C-55</t>
  </si>
  <si>
    <t>63-46-101002885</t>
  </si>
  <si>
    <t>5000264637 0001</t>
  </si>
  <si>
    <t>HERNAN QUIÑONES</t>
  </si>
  <si>
    <t xml:space="preserve">ERWIN LEONARDO NIÑO OCHOA </t>
  </si>
  <si>
    <t>20226320001923</t>
  </si>
  <si>
    <t>014 - 2022 CPS-AG (67662)</t>
  </si>
  <si>
    <t>https://community.secop.gov.co/Public/Tendering/OpportunityDetail/Index?noticeUID=CO1.NTC.2611424&amp;isFromPublicArea=True&amp;isModal=False</t>
  </si>
  <si>
    <t>CPS-AG (67662)</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</si>
  <si>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</si>
  <si>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01 de febrero 2022</t>
  </si>
  <si>
    <t>NB 100194433</t>
  </si>
  <si>
    <t>ASEGURADORA MUNDIAL DE SEGUROS</t>
  </si>
  <si>
    <t>5000270564 0001</t>
  </si>
  <si>
    <t>21 de enero 2022</t>
  </si>
  <si>
    <t>LUISA FERNANDA INTRIAGO</t>
  </si>
  <si>
    <t>20226320001753</t>
  </si>
  <si>
    <t>015 - 2022 CPS-AG (67662)</t>
  </si>
  <si>
    <t>15-44-101256877</t>
  </si>
  <si>
    <t>5000270559 0001</t>
  </si>
  <si>
    <t>016 - 2022 CPS-AG (67662)</t>
  </si>
  <si>
    <t>Cr 18 c #70b 37 sur</t>
  </si>
  <si>
    <t>63-46-101002920</t>
  </si>
  <si>
    <t>5000270554 0001</t>
  </si>
  <si>
    <t>017 - 2022 CPS-AG (67662)</t>
  </si>
  <si>
    <t>EDINSON AGUJA MATOMA</t>
  </si>
  <si>
    <t>CALLE 75A #76-46</t>
  </si>
  <si>
    <t>15-46-101024698</t>
  </si>
  <si>
    <t>5000270552 0001</t>
  </si>
  <si>
    <t>018 - 2022 CPS-AG (67662)</t>
  </si>
  <si>
    <t>calle 31 sur # 69b - 17</t>
  </si>
  <si>
    <t>09 de febrero 2020</t>
  </si>
  <si>
    <t>63-46-101003257</t>
  </si>
  <si>
    <t>5000270563 0001</t>
  </si>
  <si>
    <t>019- 2022 CPS-AG (67662)</t>
  </si>
  <si>
    <t>BARRANQUILLA</t>
  </si>
  <si>
    <t>63-46-101002919</t>
  </si>
  <si>
    <t>5000270556 0001</t>
  </si>
  <si>
    <t>020 - 2022 CPS-AG (67662)</t>
  </si>
  <si>
    <t>GERMAN OSWALDO SALINAS BERMUDEZ</t>
  </si>
  <si>
    <t>AV CALLE 53 No 50-81</t>
  </si>
  <si>
    <t>02 de febrero 2022</t>
  </si>
  <si>
    <t>63-46-101002498</t>
  </si>
  <si>
    <t>5000270550 0001</t>
  </si>
  <si>
    <t>021 - 2022 CPS-AG (67662)</t>
  </si>
  <si>
    <t>JHEFFERSON DAVID OVALLE MONTAÑEZ</t>
  </si>
  <si>
    <t>TECNICO COMERCIAL</t>
  </si>
  <si>
    <t>63-46-101002944</t>
  </si>
  <si>
    <t>5000270565 0001</t>
  </si>
  <si>
    <t>022 - 2022 CPS-AG (67662)</t>
  </si>
  <si>
    <t>63-46-101002927</t>
  </si>
  <si>
    <t>5000270562 0001</t>
  </si>
  <si>
    <t>023 - 2022 CPS-AG (67662)</t>
  </si>
  <si>
    <t>GESTORES DE CONVIVENCIA</t>
  </si>
  <si>
    <t>63-46-101002926</t>
  </si>
  <si>
    <t>5000270557 0001</t>
  </si>
  <si>
    <t>NO TIENE DOCUMENTOS PUBLICOS HDV Y DEMAS</t>
  </si>
  <si>
    <t>024 - 2022 CPS-AG (67662)</t>
  </si>
  <si>
    <t>CRA 86F 56-11 SUR</t>
  </si>
  <si>
    <t>15-46-101024729</t>
  </si>
  <si>
    <t>5000270558 0001</t>
  </si>
  <si>
    <t>025 - 2022 CPS-AG (67662)</t>
  </si>
  <si>
    <t>CALLE 12C # 71B-60</t>
  </si>
  <si>
    <t>03 de febrero 2022</t>
  </si>
  <si>
    <t>25-46-101020261</t>
  </si>
  <si>
    <t>5000270566 0001</t>
  </si>
  <si>
    <t>JORGE ALBERTO ROMERO CARDENAS</t>
  </si>
  <si>
    <t>20226320001743</t>
  </si>
  <si>
    <t>026 - 2022 CPS-AG (67662)</t>
  </si>
  <si>
    <t>63-46-101003015</t>
  </si>
  <si>
    <t>5000280644 0001</t>
  </si>
  <si>
    <t>26 de enero 2022</t>
  </si>
  <si>
    <t>027 - 2022 CPS-AG (67662)</t>
  </si>
  <si>
    <t>ORLANDO HALESIS NARVAEZ GONZALEZ</t>
  </si>
  <si>
    <t>20 de febrero 2022</t>
  </si>
  <si>
    <t>39-44-101134792</t>
  </si>
  <si>
    <t>5000270560 0001</t>
  </si>
  <si>
    <t>028 - 2022 CPS-AG (67662)</t>
  </si>
  <si>
    <t>SANDRA LILIANA QUEVEDO RAMIREZ</t>
  </si>
  <si>
    <t xml:space="preserve"> carrera 64 a 22 41</t>
  </si>
  <si>
    <t>39-44-101134801</t>
  </si>
  <si>
    <t>5000270553 0001</t>
  </si>
  <si>
    <t>029 - 2022 CPS-AG (67662)</t>
  </si>
  <si>
    <t>TECNICO EN RECURSOS HUMANOS</t>
  </si>
  <si>
    <t>17-44-101195300</t>
  </si>
  <si>
    <t>5000270551 0001</t>
  </si>
  <si>
    <t>030 - 2022 CPS-AG (67662)</t>
  </si>
  <si>
    <t>MARIA JOSE RODRIGUEZ MORENO</t>
  </si>
  <si>
    <t>Cra 52a #41b-15 sur</t>
  </si>
  <si>
    <t>63-46-101003054</t>
  </si>
  <si>
    <t>5000286108 0002</t>
  </si>
  <si>
    <t>27 de enero 2022</t>
  </si>
  <si>
    <t>031 - 2022 CPS-AG (67662)</t>
  </si>
  <si>
    <t>63-46-101003013</t>
  </si>
  <si>
    <t>5000280643 0001</t>
  </si>
  <si>
    <t>NO SE PUEDE CONSULTAR INFORMACION PUBLICA</t>
  </si>
  <si>
    <t>032 - 2022 CPS-AG (67662)</t>
  </si>
  <si>
    <t>calle 31 sur # 5 a 15</t>
  </si>
  <si>
    <t>14-46-101071397</t>
  </si>
  <si>
    <t>5000290798 0001</t>
  </si>
  <si>
    <t>28 de enero de 2022</t>
  </si>
  <si>
    <t>INICIALMENTE ERA DE MARY LUZ CIFUENTES HERRERA QUIEN  NO TOMO EL PROCESO ANTES DE FIRMAR</t>
  </si>
  <si>
    <t>033 - 2022 CPS-AG (67662)</t>
  </si>
  <si>
    <t>63-46-101003162</t>
  </si>
  <si>
    <t>5000288689 0001</t>
  </si>
  <si>
    <t>28 de enero 2022</t>
  </si>
  <si>
    <t>034 2022 CPSAG (67217)</t>
  </si>
  <si>
    <t>https://community.secop.gov.co/Public/Tendering/OpportunityDetail/Index?noticeUID=CO1.NTC.2591745&amp;isFromPublicArea=True&amp;isModal=False</t>
  </si>
  <si>
    <t>CPSAG (67217)</t>
  </si>
  <si>
    <t>Prestar los servicios de apoyo a la gestión en el tramite y proyección de los asuntos jurídicos del área de gestión policiva, de conformidad con los estudios previos</t>
  </si>
  <si>
    <t>20 de enero 2022</t>
  </si>
  <si>
    <t>39-44-101134720</t>
  </si>
  <si>
    <t>5000266426 0001</t>
  </si>
  <si>
    <t>20226320001893</t>
  </si>
  <si>
    <t>035 2022 CPS-AG (69593)</t>
  </si>
  <si>
    <t>https://community.secop.gov.co/Public/Tendering/OpportunityDetail/Index?noticeUID=CO1.NTC.2591746&amp;isFromPublicArea=True&amp;isModal=False</t>
  </si>
  <si>
    <t>CPS-AG (69593)</t>
  </si>
  <si>
    <t>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</si>
  <si>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JOSE FERNANDO BARRERA BALLESTEROS</t>
  </si>
  <si>
    <t>CRA 81 B # 19 B - 80 IN 20-302</t>
  </si>
  <si>
    <t>39-44-101134711</t>
  </si>
  <si>
    <t>5000266422 0001</t>
  </si>
  <si>
    <t>20226320001413</t>
  </si>
  <si>
    <t>036 2022 CPS-P (67218)</t>
  </si>
  <si>
    <t>https://community.secop.gov.co/Public/Tendering/OpportunityDetail/Index?noticeUID=CO1.NTC.2595077&amp;isFromPublicArea=True&amp;isModal=False</t>
  </si>
  <si>
    <t>CPS-P (67218)</t>
  </si>
  <si>
    <t>Prestar sus servicios profesionales administrativos para la gestion del proceso de la nueva sede de la Alcaldia Local de Teusaquillo y la organizacion de las actividades de control urbanistico</t>
  </si>
  <si>
    <t>LUIS FELIPE RODRIGUEZ RAMIREZ</t>
  </si>
  <si>
    <t>carrera 100 #16a - 16</t>
  </si>
  <si>
    <t>14-46-101064296</t>
  </si>
  <si>
    <t>5000266425 0001</t>
  </si>
  <si>
    <t>037 2022 CPS-P (67236)</t>
  </si>
  <si>
    <t>https://community.secop.gov.co/Public/Tendering/OpportunityDetail/Index?noticeUID=CO1.NTC.2596585&amp;isFromPublicArea=True&amp;isModal=False</t>
  </si>
  <si>
    <t>CPS-P (67236)</t>
  </si>
  <si>
    <t>Prestar los servicios profesionales en el tramite de los asuntos jurídicos y legales que requieran los procesos misionales y administrativos que se encuentran en cabeza del alcalde o alcaldesa Local de Teusaquillo, especialmente relacionados con la gestión policiva</t>
  </si>
  <si>
    <t>CLAUDIA BOLENA FAJARDO URREA</t>
  </si>
  <si>
    <t>IBAGUÉ</t>
  </si>
  <si>
    <t>Cra 87 42 f 46 sur</t>
  </si>
  <si>
    <t>33-46-101038653</t>
  </si>
  <si>
    <t>5000266424 0001</t>
  </si>
  <si>
    <t>EGNA MARGARITA BUITRAGO OVALLE</t>
  </si>
  <si>
    <t>ANDREA CAROLINA PEREIRA CORRALES / OSCAR LEONARDO ARIAS REYES</t>
  </si>
  <si>
    <t>20226320002503/20226320002193</t>
  </si>
  <si>
    <t>18/03/2022</t>
  </si>
  <si>
    <t>038 2022 CPS-P (67010)</t>
  </si>
  <si>
    <t>https://community.secop.gov.co/Public/Tendering/OpportunityDetail/Index?noticeUID=CO1.NTC.2615395&amp;isFromPublicArea=True&amp;isModal=False</t>
  </si>
  <si>
    <t>CPS-P (67010)</t>
  </si>
  <si>
    <t>Prestar los servicios profesionales para el seguimiento, analisis y presentacion de la informacion financiera y contable en cumplimiento al Marco Normativo Contable, de conformidad con los estudios previos</t>
  </si>
  <si>
    <t>LUISA FERNANDA GUZMAN MARTINEZ</t>
  </si>
  <si>
    <t>CALLE 181C No. 11-75 TORRE 9 APTO 303</t>
  </si>
  <si>
    <t>33-44-101222069</t>
  </si>
  <si>
    <t>5000267240 0003</t>
  </si>
  <si>
    <t>LUZ ANDREA URQUIJO BOADA</t>
  </si>
  <si>
    <t>20226320001613</t>
  </si>
  <si>
    <t>18/02/2022</t>
  </si>
  <si>
    <t>039 2022 CPS-P (69576)</t>
  </si>
  <si>
    <t>https://community.secop.gov.co/Public/Tendering/OpportunityDetail/Index?noticeUID=CO1.NTC.2596589&amp;isFromPublicArea=True&amp;isModal=False</t>
  </si>
  <si>
    <t>CPS-P (69576)</t>
  </si>
  <si>
    <t>Prestación de servicios profesionales con el fin de gestionar el proceso de cobro persuasivo dentro de las Actuaciones Administrativas que se adelantan en el Área de Gestión Policiva, así como apoyar la programación y atención de los Despachos Comisorios y procedimientos legales y jurídicos que surjan en cumplimiento de la nacionalidad</t>
  </si>
  <si>
    <t>ALVIS RAFAEL PAZ CANCHILA</t>
  </si>
  <si>
    <t>MAICAO</t>
  </si>
  <si>
    <t>Diagonal 85 N 76-40</t>
  </si>
  <si>
    <t>39-44-101134693</t>
  </si>
  <si>
    <t xml:space="preserve"> 5000266423 0001</t>
  </si>
  <si>
    <t>040-2022- CPS-P (66925)</t>
  </si>
  <si>
    <t>https://community.secop.gov.co/Public/Tendering/OpportunityDetail/Index?noticeUID=CO1.NTC.2592179&amp;isFromPublicArea=True&amp;isModal=False</t>
  </si>
  <si>
    <t>CPS-P (66925)</t>
  </si>
  <si>
    <t>Ludwig Fabián Abril Granados</t>
  </si>
  <si>
    <t>39-44-101134665</t>
  </si>
  <si>
    <t>5000263944 0001</t>
  </si>
  <si>
    <t xml:space="preserve">MARIA MAGDALENA POLANCO ECHEVERRY / HERNAN QUIÑONES </t>
  </si>
  <si>
    <t>20226320003643 / 20226320001473</t>
  </si>
  <si>
    <t>18/04/2022</t>
  </si>
  <si>
    <t>041-2022- CPS-P (66925)</t>
  </si>
  <si>
    <t>Nathaly Navas Chavez</t>
  </si>
  <si>
    <t>39-44-101134690</t>
  </si>
  <si>
    <t>5000263945 0001</t>
  </si>
  <si>
    <t>042-2022- CPS-P (66925)</t>
  </si>
  <si>
    <t>SANDRA PAOLA JAIMES CHONA</t>
  </si>
  <si>
    <t>Calle 44 D No. 45 - 30 Interior 4 - 704</t>
  </si>
  <si>
    <t>24 de enero 2022</t>
  </si>
  <si>
    <t>33-46-101039585</t>
  </si>
  <si>
    <t>5000270572 0001</t>
  </si>
  <si>
    <t>043-2022- CPS-P (66997)</t>
  </si>
  <si>
    <t>https://community.secop.gov.co/Public/Tendering/OpportunityDetail/Index?noticeUID=CO1.NTC.2594279&amp;isFromPublicArea=True&amp;isModal=False</t>
  </si>
  <si>
    <t>CPS-P (66997)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</si>
  <si>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</si>
  <si>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390 47 994000068010</t>
  </si>
  <si>
    <t>5000263946 0002</t>
  </si>
  <si>
    <t>NATALIA ANDREA CENTENO DIAZ</t>
  </si>
  <si>
    <t>20226320001513</t>
  </si>
  <si>
    <t>044-2022- CPS-AG (66953)</t>
  </si>
  <si>
    <t>https://community.secop.gov.co/Public/Tendering/OpportunityDetail/Index?noticeUID=CO1.NTC.2667703&amp;isFromPublicArea=True&amp;isModal=False</t>
  </si>
  <si>
    <t>CPS-AG (66953)</t>
  </si>
  <si>
    <t>Prestar sus servicios personales para apoyar al Fondo de Desarrollo Local de Teusaquillo en los trámites administrativos que se requieran en el marco de la actividad contractual, de conformidad con los estudios previos, de conformidad con los estudios previos</t>
  </si>
  <si>
    <t>CRA 52 A 24-69 INT 5</t>
  </si>
  <si>
    <t>16-46-101003128</t>
  </si>
  <si>
    <t>5000287760 0001</t>
  </si>
  <si>
    <t>045-2022- CPS-AG (66998)</t>
  </si>
  <si>
    <t>https://community.secop.gov.co/Public/Tendering/OpportunityDetail/Index?noticeUID=CO1.NTC.2619478&amp;isFromPublicArea=True&amp;isModal=False</t>
  </si>
  <si>
    <t>CPS-AG (66998)</t>
  </si>
  <si>
    <t>Prestar sus servicios personales para apoyar administrativa y asistencialmente al Área Gestión del Desarrollo Administrativo y Financiero, en el marco del Plan de Gestión Local para la vigencia 2021, de acuerdo con los estudios previos</t>
  </si>
  <si>
    <t>KR 28A 3758 SUR</t>
  </si>
  <si>
    <t>39-44-101134765</t>
  </si>
  <si>
    <t>5000269198 0001</t>
  </si>
  <si>
    <t>20226320001853</t>
  </si>
  <si>
    <t>046-2022- CPS-P (68503)</t>
  </si>
  <si>
    <t>https://community.secop.gov.co/Public/Tendering/OpportunityDetail/Index?noticeUID=CO1.NTC.2649979&amp;isFromPublicArea=True&amp;isModal=False</t>
  </si>
  <si>
    <t>CPS-P (68503)</t>
  </si>
  <si>
    <t>RUBBY ESPERANZA VASQUEZ HERRERA</t>
  </si>
  <si>
    <t>POPAYÁN</t>
  </si>
  <si>
    <t>Calle 53 b No. 18-17 apto 604 Galerías</t>
  </si>
  <si>
    <t>11-44101181654</t>
  </si>
  <si>
    <t>5000280638 0002</t>
  </si>
  <si>
    <t>047-2022- CPS-P (68503)</t>
  </si>
  <si>
    <t>JAIME ALBERTO RATIVA RAMIREZ</t>
  </si>
  <si>
    <t>CARRERA 14 No. 149 - 32 INT 1 APTO 203</t>
  </si>
  <si>
    <t>63-46101003037</t>
  </si>
  <si>
    <t>5000280634 0001</t>
  </si>
  <si>
    <t>20226320001903</t>
  </si>
  <si>
    <t>048-2022- CPS-P (68503)</t>
  </si>
  <si>
    <t>MARCO TULIO VANEGAS SABOGAL</t>
  </si>
  <si>
    <t>CALLE 74 D 70 A 30</t>
  </si>
  <si>
    <t>63-46-101003111</t>
  </si>
  <si>
    <t xml:space="preserve"> 5000288690 0001</t>
  </si>
  <si>
    <t>28 de enero 2021</t>
  </si>
  <si>
    <t>049-2022- CPS-P (68503)</t>
  </si>
  <si>
    <t>15-46-101024989</t>
  </si>
  <si>
    <t>5000280642 0001</t>
  </si>
  <si>
    <t>050-2022- CPS-P (68503)</t>
  </si>
  <si>
    <t>HECTOR DANIEL COCA GOMEZ</t>
  </si>
  <si>
    <t>25 de enero 2022</t>
  </si>
  <si>
    <t>380-47-994000123460</t>
  </si>
  <si>
    <t>5000280640 0001</t>
  </si>
  <si>
    <t>051-2022- CPS-P (68503)</t>
  </si>
  <si>
    <t>Cra 112f # 72c- 21 torre 7 apartamento 303</t>
  </si>
  <si>
    <t>NB-100194361</t>
  </si>
  <si>
    <t>5000280639 0001</t>
  </si>
  <si>
    <t xml:space="preserve">DIEGO FELIPE BERNAL MORENO </t>
  </si>
  <si>
    <t>20226320001623</t>
  </si>
  <si>
    <t>FDLTCD-025-2022 (68503)</t>
  </si>
  <si>
    <t>052 - 2022 CPS-P (68503)</t>
  </si>
  <si>
    <t>XIOMARA MARLENE HOYOS RODRIGUEZ</t>
  </si>
  <si>
    <t>CALLE 18 # 9 - 40 TORRE 1 APARTAMENTO 202</t>
  </si>
  <si>
    <t>39-44-101134933</t>
  </si>
  <si>
    <t>5000286103 0001</t>
  </si>
  <si>
    <t>22/06/2022</t>
  </si>
  <si>
    <t>053-2022- CPS-P (68503)</t>
  </si>
  <si>
    <t>JAIRO ALEJANDRO LEON ACUÑA</t>
  </si>
  <si>
    <t>Diagonal 61 B No 18 - 09 Apto 503</t>
  </si>
  <si>
    <t>312 5168004</t>
  </si>
  <si>
    <t>21-46-101041789</t>
  </si>
  <si>
    <t>5000280636 0001</t>
  </si>
  <si>
    <t>054-2022- CPS-P (68503)</t>
  </si>
  <si>
    <t>Zipaquirá</t>
  </si>
  <si>
    <t>33-46-101040118</t>
  </si>
  <si>
    <t>5000280635 0001</t>
  </si>
  <si>
    <t>055-2022- CPS-P (68490)</t>
  </si>
  <si>
    <t>https://community.secop.gov.co/Public/Tendering/OpportunityDetail/Index?noticeUID=CO1.NTC.2666608&amp;isFromPublicArea=True&amp;isModal=False</t>
  </si>
  <si>
    <t>CPS-P (68490)</t>
  </si>
  <si>
    <t>14-44-101146061</t>
  </si>
  <si>
    <t>5000280648 0002</t>
  </si>
  <si>
    <t>056-2022- CPS-P (67143)</t>
  </si>
  <si>
    <t>https://community.secop.gov.co/Public/Tendering/OpportunityDetail/Index?noticeUID=CO1.NTC.2665754&amp;isFromPublicArea=True&amp;isModal=False</t>
  </si>
  <si>
    <t>CPS-P (67143)</t>
  </si>
  <si>
    <t>Prestar los servicios profesionales para el análisis técnico de las actuaciones administrativas que cursan en el área de Gestión Policiva de la Alcaldía Local de Teusaquillo</t>
  </si>
  <si>
    <t>JORGE ANDRES MONCALEANO FLORIANO</t>
  </si>
  <si>
    <t>CALLE 3 SUR 69A 60 TORRE 5 APT 1103</t>
  </si>
  <si>
    <t>01 de enero 2022</t>
  </si>
  <si>
    <t>380 47 994000123704</t>
  </si>
  <si>
    <t>5000280647 0001</t>
  </si>
  <si>
    <t>OSCAR LEONARDO ARIAS / MARIA TEREZA URIBE PEÑA</t>
  </si>
  <si>
    <t>20226320005053 /20226320001893</t>
  </si>
  <si>
    <t>05/05/2022</t>
  </si>
  <si>
    <t>057-2022-CPS-P (66981)</t>
  </si>
  <si>
    <t xml:space="preserve">https://community.secop.gov.co/Public/Tendering/OpportunityDetail/Index?noticeUID=CO1.NTC.2605069&amp;isFromPublicArea=True&amp;isModal=False </t>
  </si>
  <si>
    <t>CPS-P (66981)</t>
  </si>
  <si>
    <t>33-44-101222037</t>
  </si>
  <si>
    <t>5000265654 0001</t>
  </si>
  <si>
    <t>058 - 2022 CPS-P (70813)</t>
  </si>
  <si>
    <t xml:space="preserve">https://community.secop.gov.co/Public/Tendering/OpportunityDetail/Index?noticeUID=CO1.NTC.2629138&amp;isFromPublicArea=True&amp;isModal=False </t>
  </si>
  <si>
    <t>CPS-P (70813)</t>
  </si>
  <si>
    <t>TANIA XIOMARA CELY BUITRAGO</t>
  </si>
  <si>
    <t>MANIZALEZ</t>
  </si>
  <si>
    <t>Carrera 86B 53-22 Sur</t>
  </si>
  <si>
    <t>NB-100193939</t>
  </si>
  <si>
    <t>5000270577 0001</t>
  </si>
  <si>
    <t>059-2022 cps-(67662)</t>
  </si>
  <si>
    <t xml:space="preserve">https://community.secop.gov.co/Public/Tendering/OpportunityDetail/Index?noticeUID=CO1.NTC.2611424&amp;isFromPublicArea=True&amp;isModal=False </t>
  </si>
  <si>
    <t>63-46-101002990</t>
  </si>
  <si>
    <t>5000280651 0001</t>
  </si>
  <si>
    <t>OTRO SI DE FUNCIONES</t>
  </si>
  <si>
    <t>060 - 2022 CPS-P (66975)</t>
  </si>
  <si>
    <t>https://community.secop.gov.co/Public/Tendering/OpportunityDetail/Index?noticeUID=CO1.NTC.2667226&amp;isFromPublicArea=True&amp;isModal=False</t>
  </si>
  <si>
    <t>CPS-P (66975)</t>
  </si>
  <si>
    <t>YAZMÍN ARIZA ULLOA</t>
  </si>
  <si>
    <t xml:space="preserve"> dg 58 m bis No. 78-05</t>
  </si>
  <si>
    <t>63-46101002965</t>
  </si>
  <si>
    <t>5000280646 0001</t>
  </si>
  <si>
    <t>061 - 2022 CPS-P (66989)</t>
  </si>
  <si>
    <t xml:space="preserve">https://community.secop.gov.co/Public/Tendering/OpportunityDetail/Index?noticeUID=CO1.NTC.2668594&amp;isFromPublicArea=True&amp;isModal=False </t>
  </si>
  <si>
    <t>CPS-P (66989)</t>
  </si>
  <si>
    <t>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</si>
  <si>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JUAN PABLO GOMEZ TORRES</t>
  </si>
  <si>
    <t>63-46-101002955</t>
  </si>
  <si>
    <t>5000280645 0001</t>
  </si>
  <si>
    <t>062 - 2022 CPS-P (68501)</t>
  </si>
  <si>
    <t>https://community.secop.gov.co/Public/Tendering/OpportunityDetail/Index?noticeUID=CO1.NTC.2663558&amp;isFromPublicArea=True&amp;isModal=False</t>
  </si>
  <si>
    <t>CPS-P (68501)</t>
  </si>
  <si>
    <t>Prestar los servicios profesionales para apoyar a la Alcaldía Local en la divulgación de las actividades de la Alcaldía Local mediante el registro y edición de fotografías y la creación, producción y edición de vídeos, de conformidad con los estudios previos</t>
  </si>
  <si>
    <t>DAVID FERNANDO GUACAS SILVESTRE</t>
  </si>
  <si>
    <t>2514856-3104463070</t>
  </si>
  <si>
    <t>39-44-101134944</t>
  </si>
  <si>
    <t>5000280649 0001</t>
  </si>
  <si>
    <t>HEIMAIN TORRES ECHEVERRY</t>
  </si>
  <si>
    <t>20226320001503</t>
  </si>
  <si>
    <t>063 - 2022 CPS-P (67220)</t>
  </si>
  <si>
    <t xml:space="preserve">https://community.secop.gov.co/Public/Tendering/OpportunityDetail/Index?noticeUID=CO1.NTC.2714543&amp;isFromPublicArea=True&amp;isModal=False </t>
  </si>
  <si>
    <t>CPS-P (67220)</t>
  </si>
  <si>
    <t>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</si>
  <si>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VICTOR JOSE MENDOZA MANJARRES</t>
  </si>
  <si>
    <t>Santa Marta</t>
  </si>
  <si>
    <t>14-46-101070964</t>
  </si>
  <si>
    <t>5000286110 0001</t>
  </si>
  <si>
    <t>064 2022 CPS-AG (69555)</t>
  </si>
  <si>
    <t xml:space="preserve">https://community.secop.gov.co/Public/Tendering/OpportunityDetail/Index?noticeUID=CO1.NTC.2621139&amp;isFromPublicArea=True&amp;isModal=False </t>
  </si>
  <si>
    <t>CPS-AG (69555)</t>
  </si>
  <si>
    <t>Apoyar administrativa y asistencialmente a las Inspecciones de Policia de la Localidad</t>
  </si>
  <si>
    <t>376 47 994000017920</t>
  </si>
  <si>
    <t>5000270569 0001</t>
  </si>
  <si>
    <t>RAFAEL PERICLES AZUERO QUINONES</t>
  </si>
  <si>
    <t>20226320001533</t>
  </si>
  <si>
    <t>065 2022 CPS-AG (69555)</t>
  </si>
  <si>
    <t>JEIMY PAOLA GONZÁLEZ VELASQUEZ</t>
  </si>
  <si>
    <t>376 - 47 - 994000017946</t>
  </si>
  <si>
    <t>5000270567 0001</t>
  </si>
  <si>
    <t>AIDA LEMUS CHOIS</t>
  </si>
  <si>
    <t>20226320001483</t>
  </si>
  <si>
    <t>066 2022 CPS-AG (69555)</t>
  </si>
  <si>
    <t>https://community.secop.gov.co/Public/Tendering/OpportunityDetail/Index?noticeUID=CO1.NTC.2621139&amp;isFromPublicArea=True&amp;isModal=False</t>
  </si>
  <si>
    <t>376-47994000017942</t>
  </si>
  <si>
    <t>5000270579 0001</t>
  </si>
  <si>
    <t>MARTA MERCEDES CHICUE AMEZQUITA</t>
  </si>
  <si>
    <t>20226320001553</t>
  </si>
  <si>
    <t>067 2022 CPS-AG (69555)</t>
  </si>
  <si>
    <t>NANCY MARINA GONZALEZ CHOCONTA</t>
  </si>
  <si>
    <t>TUNJA</t>
  </si>
  <si>
    <t>Calle 17 sur # 30-51 int 12 ap 524</t>
  </si>
  <si>
    <t>376-47-994000017939</t>
  </si>
  <si>
    <t>5000270580 0001</t>
  </si>
  <si>
    <t xml:space="preserve">JAKELINE CAMPOS </t>
  </si>
  <si>
    <t>20226320001493</t>
  </si>
  <si>
    <t>068-2022-CPS-P(68520)</t>
  </si>
  <si>
    <t xml:space="preserve">https://community.secop.gov.co/Public/Tendering/OpportunityDetail/Index?noticeUID=CO1.NTC.2662564&amp;isFromPublicArea=True&amp;isModal=False </t>
  </si>
  <si>
    <t>CPS-P (68520)</t>
  </si>
  <si>
    <t>Prestar los servicios profesionales en derecho que contribuyen a la formulación, seguimiento e implementación de planes, proyectos y/o actividades técnicas y administrativas, relacionadas con la estrategia local de impulso y depuración de las actuaciones administrativas que cursan en la Alcaldía Local de Teusaquillo</t>
  </si>
  <si>
    <t>INGRID PAOLA PUENTES CEDEÑO</t>
  </si>
  <si>
    <t>NEIVA</t>
  </si>
  <si>
    <t>39-44-101134887</t>
  </si>
  <si>
    <t>5000275692 0001</t>
  </si>
  <si>
    <t>OSCAR LEONARDO ARIAS REYES</t>
  </si>
  <si>
    <t>Cedido</t>
  </si>
  <si>
    <t>20226320003803/20226320001923</t>
  </si>
  <si>
    <t>21/04/2022</t>
  </si>
  <si>
    <t>069-2022-CPS-P(68482)</t>
  </si>
  <si>
    <t xml:space="preserve">https://community.secop.gov.co/Public/Tendering/OpportunityDetail/Index?noticeUID=CO1.NTC.2662186&amp;isFromPublicArea=True&amp;isModal=False     </t>
  </si>
  <si>
    <t>CPS-P (68482)</t>
  </si>
  <si>
    <t>Prestar los servicios profesionales para realizar el apoyo a la supervisión y formulación del proyecto 2154 Teusaquillo mejor con la malla vial y espacio público y demás actividades requeridas en el marco del Plan de Desarrollo Local 2021-2024, de conformidad con los estudios previos</t>
  </si>
  <si>
    <t>IVAN GERARDO ZIPASUCA FORERO</t>
  </si>
  <si>
    <t>SIACHOQUE</t>
  </si>
  <si>
    <t>Cll 169 49 b 33</t>
  </si>
  <si>
    <t>NB-100194311</t>
  </si>
  <si>
    <t>5000275691 0001</t>
  </si>
  <si>
    <t>NANCY CONSTANZA PEÑA SANCHEZ</t>
  </si>
  <si>
    <t>20226320001813</t>
  </si>
  <si>
    <t>070-2022 CPS P(70894)</t>
  </si>
  <si>
    <t xml:space="preserve">https://community.secop.gov.co/Public/Tendering/OpportunityDetail/Index?noticeUID=CO1.NTC.2654629&amp;isFromPublicArea=True&amp;isModal=False </t>
  </si>
  <si>
    <t>CPS-P (70849)</t>
  </si>
  <si>
    <t>Prestar servicios profesionales para apoyar la formulación y apoyo a la supervision del proyecto de inversión 2101 Teusaquillo un nuevo contrato social para la dotación de CAIDSG, dotación de jardines infantiles y centros amar y para la prevención de violencias, y demás actividades requeridas en el marco del Plan de Desarrollo Local 2021-2024, de conformidad con los estudios previos</t>
  </si>
  <si>
    <t>Campoalegre</t>
  </si>
  <si>
    <t>cra 39 A 35-27 SUR</t>
  </si>
  <si>
    <t>14-44-101146031</t>
  </si>
  <si>
    <t>5000276955 0001</t>
  </si>
  <si>
    <t>20226320001373</t>
  </si>
  <si>
    <t>071-2022 CPS(66995)</t>
  </si>
  <si>
    <t>https://community.secop.gov.co/Public/Tendering/OpportunityDetail/Index?noticeUID=CO1.NTC.2654183&amp;isFromPublicArea=True&amp;isModal=False</t>
  </si>
  <si>
    <t>CPS-P (66995)</t>
  </si>
  <si>
    <t>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</si>
  <si>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18-46-101013332</t>
  </si>
  <si>
    <t>5000276962 0001</t>
  </si>
  <si>
    <t>072-2022 CPS(68494)</t>
  </si>
  <si>
    <t>https://community.secop.gov.co/Public/Tendering/OpportunityDetail/Index?noticeUID=CO1.NTC.2654640&amp;isFromPublicArea=True&amp;isModal=False</t>
  </si>
  <si>
    <t>CPS-P (68494)</t>
  </si>
  <si>
    <t>Prestar los servicios profesionales para realizar el seguimiento, control, implementacion y mejoramiento del sistema local de informacion y comunicacion, asi como la difusion de toda la informacion relacionada con la gestion local de conformidad con los estudios previos</t>
  </si>
  <si>
    <t>LAURA MARCELA RODRÍGUEZ AREVALO</t>
  </si>
  <si>
    <t>Calle 39 sur No. 72m 27</t>
  </si>
  <si>
    <t>29 de enero 2022</t>
  </si>
  <si>
    <t>63-44-101012172</t>
  </si>
  <si>
    <t>5000276959 0001</t>
  </si>
  <si>
    <t>073-2022-CPS-P(70794)</t>
  </si>
  <si>
    <t>https://community.secop.gov.co/Public/Tendering/OpportunityDetail/Index?noticeUID=CO1.NTC.2622646&amp;isFromPublicArea=True&amp;isModal=False</t>
  </si>
  <si>
    <t>CPS-P (70794)</t>
  </si>
  <si>
    <t>Prestar los servicios profesionales para la coordinar, liderar y asesorar los planes y estrategias de comunicación interna y externa para la divulgación de los programas, proyectos y actividades de la Alcaldía Local</t>
  </si>
  <si>
    <t xml:space="preserve">Calle 137A No. 58-70 T.5 Apto.601 </t>
  </si>
  <si>
    <t>22 de enero 2022</t>
  </si>
  <si>
    <t>21-46-101039537</t>
  </si>
  <si>
    <t>5000270568 0001</t>
  </si>
  <si>
    <t>074-2022-CPS-P(70919)</t>
  </si>
  <si>
    <t>https://community.secop.gov.co/Public/Tendering/OpportunityDetail/Index?noticeUID=CO1.NTC.2631224&amp;isFromPublicArea=True&amp;isModal=False</t>
  </si>
  <si>
    <t>CPS-P(70919)</t>
  </si>
  <si>
    <t>Prestar los servicios profesionales para realizar el apoyo a la supervisión y formulación del proyecto de inversión 2109 Teusaquillo un nuevo contrato social con igualdad de oportunidades para vincular mujeres cuidadoras a estrategias del cuidado y demás actividades requeridas en el marco del Plan de Desarrollo Local 2021-2024</t>
  </si>
  <si>
    <t>63-46-101002970</t>
  </si>
  <si>
    <t>5000276952 0001</t>
  </si>
  <si>
    <t>075-2022-CPS-P(70915)</t>
  </si>
  <si>
    <t xml:space="preserve">https://community.secop.gov.co/Public/Tendering/OpportunityDetail/Index?noticeUID=CO1.NTC.2618709&amp;isFromPublicArea=True&amp;isModal=False </t>
  </si>
  <si>
    <t>CPS-P (70915)</t>
  </si>
  <si>
    <t>Carrera 22 No. 148 – 32</t>
  </si>
  <si>
    <t>15-44-101256813</t>
  </si>
  <si>
    <t>5000269196 0001</t>
  </si>
  <si>
    <t>076-2022-CPS-P (67215)</t>
  </si>
  <si>
    <t xml:space="preserve">https://community.secop.gov.co/Public/Tendering/OpportunityDetail/Index?noticeUID=CO1.NTC.2628570&amp;isFromPublicArea=True&amp;isModal=False  </t>
  </si>
  <si>
    <t>CPS-P (67215)</t>
  </si>
  <si>
    <t>Prestar los servicios profesionales como abogado en el trámite de los asuntos jurídicos y legales que requieran los procesos misionales y administrativo que se adelantan en la Alcaldía Local de Teusaquillo</t>
  </si>
  <si>
    <t>30-44-101045532</t>
  </si>
  <si>
    <t>5000270575 0001</t>
  </si>
  <si>
    <t>077-220- CPS-P(69600)</t>
  </si>
  <si>
    <t xml:space="preserve">https://community.secop.gov.co/Public/Tendering/OpportunityDetail/Index?noticeUID=CO1.NTC.2625876&amp;isFromPublicArea=True&amp;isModal=False  </t>
  </si>
  <si>
    <t>CPS-P (69600)</t>
  </si>
  <si>
    <t>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</si>
  <si>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33-46-101039108</t>
  </si>
  <si>
    <t>5000269197 0001</t>
  </si>
  <si>
    <t>078 - 2022 CPS-AG(70917)</t>
  </si>
  <si>
    <t xml:space="preserve">https://community.secop.gov.co/Public/Tendering/OpportunityDetail/Index?noticeUID=CO1.NTC.2628206&amp;isFromPublicArea=True&amp;isModal=False  </t>
  </si>
  <si>
    <t>CPS-AG (70917)</t>
  </si>
  <si>
    <t>Prestar servicios de apoyo a la gestión en los trámites administrativos de carácter asistencial que surjan en desarrollo de las actividades que se realicen en el marco del proyecto 2072 Teusaquillo referente en deporte, recreación y actividad física</t>
  </si>
  <si>
    <t>21-46-101039431</t>
  </si>
  <si>
    <t>5000270571 0001</t>
  </si>
  <si>
    <t>20226320001363</t>
  </si>
  <si>
    <t>079-2022-CPS-AG (70790)</t>
  </si>
  <si>
    <t>https://community.secop.gov.co/Public/Tendering/OpportunityDetail/Index?noticeUID=CO1.NTC.2628436&amp;isFromPublicArea=True&amp;isModal=Falsehttps://community.secop.gov.co/Public/Tendering/OpportunityDetail/Index?noticeUID=CO1.NTC.2628436&amp;isFromPublicArea=True&amp;isModal=False</t>
  </si>
  <si>
    <t>CPS-AG (70790)</t>
  </si>
  <si>
    <t>Prestar sus servicios técnicos para apoyar las etapas precontractual, contractual y post-contractual de los procesos de adquisición de bienes y servicios que realice el Fondo de desarrollo local de Teusaquillo</t>
  </si>
  <si>
    <t>CONTRATACION ADMINISTRATIVA Y FINANCIERA</t>
  </si>
  <si>
    <t>21-46-101039743</t>
  </si>
  <si>
    <t>080-2022-CPS-P (71028)</t>
  </si>
  <si>
    <t xml:space="preserve">https://community.secop.gov.co/Public/Tendering/OpportunityDetail/Index?noticeUID=CO1.NTC.2631262&amp;isFromPublicArea=True&amp;isModal=False  </t>
  </si>
  <si>
    <t>CPS-P (71028)</t>
  </si>
  <si>
    <t>Prestar los servicios para implementar 2 acciones de fomento para la agricultura urbana</t>
  </si>
  <si>
    <t>NATAGAIMA</t>
  </si>
  <si>
    <t>carrera 53D #2-85</t>
  </si>
  <si>
    <t>30-44-101045535</t>
  </si>
  <si>
    <t>5000270573 0001</t>
  </si>
  <si>
    <t>081-2022-CPS-AG(67119)</t>
  </si>
  <si>
    <t xml:space="preserve">https://community.secop.gov.co/Public/Tendering/OpportunityDetail/Index?noticeUID=CO1.NTC.2635272&amp;isFromPublicArea=True&amp;isModal=False  </t>
  </si>
  <si>
    <t>CPS-AG(67119)</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</si>
  <si>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2021-2024</t>
  </si>
  <si>
    <t>CHAPINERO CALLE 48 #13-70</t>
  </si>
  <si>
    <t>14-46-101065422</t>
  </si>
  <si>
    <t>5000270576 0001</t>
  </si>
  <si>
    <t>082-2022-CPS-P (67020)</t>
  </si>
  <si>
    <t xml:space="preserve">https://community.secop.gov.co/Public/Tendering/OpportunityDetail/Index?noticeUID=CO1.NTC.2708177&amp;isFromPublicArea=True&amp;isModal=False  </t>
  </si>
  <si>
    <t>CPS-P (67020)</t>
  </si>
  <si>
    <t>Corozal</t>
  </si>
  <si>
    <t>390-47-994000069628</t>
  </si>
  <si>
    <t>5000286104 0001</t>
  </si>
  <si>
    <t>27 de enero de 2022</t>
  </si>
  <si>
    <t>083-2022-CPS-P (67056)</t>
  </si>
  <si>
    <t xml:space="preserve">https://community.secop.gov.co/Public/Tendering/OpportunityDetail/Index?noticeUID=CO1.NTC.2690990&amp;isFromPublicArea=True&amp;isModal=False  </t>
  </si>
  <si>
    <t>CPS-P (67056)</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</si>
  <si>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</si>
  <si>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Sibundoy-Putumayo</t>
  </si>
  <si>
    <t>DESPAHO</t>
  </si>
  <si>
    <t>33-44-101222490</t>
  </si>
  <si>
    <t>5000286102 0001</t>
  </si>
  <si>
    <t>Terminado</t>
  </si>
  <si>
    <t>084-2022-CPS-AG(68486)</t>
  </si>
  <si>
    <t>https://community.secop.gov.co/Public/Tendering/OpportunityDetail/Index?noticeUID=CO1.NTC.2713238&amp;isFromPublicArea=True&amp;isModal=False</t>
  </si>
  <si>
    <t>CPS-AG(68486)</t>
  </si>
  <si>
    <t>Prestar los servicios de apoyo en la gestión para realizar todas las actividades operativas y administrativas requeridas en el marco del Plan de Desarrollo Local 2021-2024, de conformidad con los estudios previos</t>
  </si>
  <si>
    <t>21-46-101043938</t>
  </si>
  <si>
    <t>5000286109 0001</t>
  </si>
  <si>
    <t>YANINA DEL PILAR AREVALO ARIZA</t>
  </si>
  <si>
    <t>20226320001343</t>
  </si>
  <si>
    <t>085-2022-CPS-AG(70853)</t>
  </si>
  <si>
    <t>https://community.secop.gov.co/Public/Tendering/OpportunityDetail/Index?noticeUID=CO1.NTC.2654631&amp;isFromPublicArea=True&amp;isModal=False</t>
  </si>
  <si>
    <t>CPS-AG(70853)</t>
  </si>
  <si>
    <t>Prestar los servicios de apoyo a la gestion desarrollando actividades administrativas, logisticas y operativas relacionadas con el seguimiento de los procesos del area de Gestion del Desarrollo Administrativo y Financiero, de acuerdo a los estudios previos</t>
  </si>
  <si>
    <t>FLOR MARIA GARCIA URREA</t>
  </si>
  <si>
    <t>cll48b sur#5f-30 Torre 14 apartamento 203 Bosques de la hacienda</t>
  </si>
  <si>
    <t>2146-101044558</t>
  </si>
  <si>
    <t>5000276949 0001</t>
  </si>
  <si>
    <t>WILLINTON ALDEMAR TOLOSA ALBA / LAURA NATALIA FRANCO CUESTA</t>
  </si>
  <si>
    <t>20226320003673 /20226320001353</t>
  </si>
  <si>
    <t>086-2022-CPS-AG(69096)</t>
  </si>
  <si>
    <t>https://community.secop.gov.co/Public/Tendering/OpportunityDetail/Index?noticeUID=CO1.NTC.2704911&amp;isFromPublicArea=True&amp;isModal=False</t>
  </si>
  <si>
    <t>CPS-AG(69096)</t>
  </si>
  <si>
    <t>Prestar los servicios de apoyo en la gestion para realizar todas las actividades operativas y administrativas requeridas en el marco del Plan de Desarrollo Local 2021-2024</t>
  </si>
  <si>
    <t>JAVIER RODRIGO HERNANDEZ MENESES</t>
  </si>
  <si>
    <t>CRA. 50 N0. 152- 20 INTERIOR 6 APTO. 323</t>
  </si>
  <si>
    <t>36-44-101053191</t>
  </si>
  <si>
    <t>5000287774 0003</t>
  </si>
  <si>
    <t>087-2022-CPS-P(67019)</t>
  </si>
  <si>
    <t xml:space="preserve">https://community.secop.gov.co/Public/Tendering/OpportunityDetail/Index?noticeUID=CO1.NTC.2665519&amp;isFromPublicArea=True&amp;isModal=False  </t>
  </si>
  <si>
    <t>CPS-P(67019)</t>
  </si>
  <si>
    <t xml:space="preserve">El contrato que se pretende celebrar, tendrá por objeto 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  </t>
  </si>
  <si>
    <t>Cra 23 #20-59 Apto 203</t>
  </si>
  <si>
    <t>39-44-101135287</t>
  </si>
  <si>
    <t>5000287766 0001</t>
  </si>
  <si>
    <t>088-2022-CPS-AG(69105)</t>
  </si>
  <si>
    <t>https://community.secop.gov.co/Public/Tendering/OpportunityDetail/Index?noticeUID=CO1.NTC.2681864&amp;isFromPublicArea=True&amp;isModal=False</t>
  </si>
  <si>
    <t>CPS-AG(69105)</t>
  </si>
  <si>
    <t>CLL 14B No 116-70 BL 19 CASA 33 CONJUNTO LA ESTANCIA II</t>
  </si>
  <si>
    <t>14-46-101070730</t>
  </si>
  <si>
    <t>5000287768 0001</t>
  </si>
  <si>
    <t>20226320001393</t>
  </si>
  <si>
    <t>089-2022-CPS-P(69151)</t>
  </si>
  <si>
    <t>https://community.secop.gov.co/Public/Tendering/OpportunityDetail/Index?noticeUID=CO1.NTC.2664259&amp;isFromPublicArea=True&amp;isModal=False</t>
  </si>
  <si>
    <t>CPS-P(69151)</t>
  </si>
  <si>
    <t>Prestar los servicios profesionales para realizar el apoyo a la supervision y formulacion del proyecto 2125 Teusaquillo se previene y se prepara para las emergencias y demas actividades requeridas en el marco del Plan de Desarrollo Local 2021-2024</t>
  </si>
  <si>
    <t>HERMES YESID AYALA PEREZ</t>
  </si>
  <si>
    <t>Santiago</t>
  </si>
  <si>
    <t>yesidayala@hotmail.com</t>
  </si>
  <si>
    <t>CALLE 5 # 3-84 Puerto Bogota</t>
  </si>
  <si>
    <t>14-44-101146831</t>
  </si>
  <si>
    <t>5000280633 0001</t>
  </si>
  <si>
    <t>090-2022-CPS-AG(69230</t>
  </si>
  <si>
    <t xml:space="preserve">https://community.secop.gov.co/Public/Tendering/OpportunityDetail/Index?noticeUID=CO1.NTC.2681866&amp;isFromPublicArea=True&amp;isModal=False  </t>
  </si>
  <si>
    <t>CPS-AG(69230</t>
  </si>
  <si>
    <t>CARRERA 40 C No. 2B-22</t>
  </si>
  <si>
    <t>390-47-994000069749</t>
  </si>
  <si>
    <t>5000285454 0001</t>
  </si>
  <si>
    <t>091-2022-CPS-GA(69888)</t>
  </si>
  <si>
    <t xml:space="preserve">https://community.secop.gov.co/Public/Tendering/OpportunityDetail/Index?noticeUID=CO1.NTC.2681862&amp;isFromPublicArea=True&amp;isModal=False  </t>
  </si>
  <si>
    <t>CPS-GA(69888)</t>
  </si>
  <si>
    <t>HERNAN DARIO COCONUBO GARCIA</t>
  </si>
  <si>
    <t>CALLE 73 A # 81A -37</t>
  </si>
  <si>
    <t>63-44-101012199</t>
  </si>
  <si>
    <t>5000285456 0001</t>
  </si>
  <si>
    <t>20226320001823</t>
  </si>
  <si>
    <t>092-2022-CPS-P(67151)</t>
  </si>
  <si>
    <t>https://community.secop.gov.co/Public/Tendering/OpportunityDetail/Index?noticeUID=CO1.NTC.2667867&amp;isFromPublicArea=True&amp;isModal=False</t>
  </si>
  <si>
    <t>CPS-P(67151)</t>
  </si>
  <si>
    <t>Prestar los servicios profesionales para realizar el apoyo a la supervision y formulacion del proyecto 2154 Teusaquillo mejor con la malla vial y espacio publico y demas actividades requeridas en el marco del Plan de Desarrollo Local 2021-2024</t>
  </si>
  <si>
    <t>33-44-101222890</t>
  </si>
  <si>
    <t>5000283567 0001</t>
  </si>
  <si>
    <t>26  de enero 2022</t>
  </si>
  <si>
    <t>93-2022 CPS-P (69800)</t>
  </si>
  <si>
    <t>https://community.secop.gov.co/Public/Tendering/OpportunityDetail/Index?noticeUID=CO1.NTC.2736052&amp;isFromPublicArea=True&amp;isModal=False</t>
  </si>
  <si>
    <t>CPS-P (69800)</t>
  </si>
  <si>
    <t>Prestar los servicios profesionales para realizar el apoyo a la supervisión y formulación del proyecto de inversión 2160 Jóvenes con futuro y demás actividades requeridas en el marco del Plan de Desarrollo Local 2021-2024</t>
  </si>
  <si>
    <t>ANDREA DEL PILAR MOYA ZAMUDIO</t>
  </si>
  <si>
    <t>CALLE 6 A # 88D 60 INT 5 APTO 301</t>
  </si>
  <si>
    <t>390-47-994000070031</t>
  </si>
  <si>
    <t>5000288695 0001</t>
  </si>
  <si>
    <t>094-2022-CPS-AG(70853)</t>
  </si>
  <si>
    <t xml:space="preserve">https://community.secop.gov.co/Public/Tendering/OpportunityDetail/Index?noticeUID=CO1.NTC.2654631&amp;isFromPublicArea=True&amp;isModal=False  </t>
  </si>
  <si>
    <t>CLL 14B No 116-70 BL 19 CASA 33</t>
  </si>
  <si>
    <t>311 483 87 97</t>
  </si>
  <si>
    <t>30-44-101045567</t>
  </si>
  <si>
    <t>5000276951 0001</t>
  </si>
  <si>
    <t>095-2022-CPS-AG(66982)</t>
  </si>
  <si>
    <t xml:space="preserve">https://community.secop.gov.co/Public/Tendering/OpportunityDetail/Index?noticeUID=CO1.NTC.2715476&amp;isFromPublicArea=True&amp;isModal=False  </t>
  </si>
  <si>
    <t>CPS-AG(66982)</t>
  </si>
  <si>
    <t>OLGA CECILIA MARTÍNEZ OROZCO</t>
  </si>
  <si>
    <t>63 46 101003050</t>
  </si>
  <si>
    <t>5000286106 0001</t>
  </si>
  <si>
    <t>096-2022-CPS-P (68471)</t>
  </si>
  <si>
    <t xml:space="preserve">https://community.secop.gov.co/Public/Tendering/OpportunityDetail/Index?noticeUID=CO1.NTC.2662198&amp;isFromPublicArea=True&amp;isModal=False   </t>
  </si>
  <si>
    <t>CPS-P (68471)</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</si>
  <si>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</si>
  <si>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61-46-101015227</t>
  </si>
  <si>
    <t>5000275696 0001</t>
  </si>
  <si>
    <t>097 - 2022 CPS-P (68509)</t>
  </si>
  <si>
    <t>https://community.secop.gov.co/Public/Tendering/OpportunityDetail/Index?noticeUID=CO1.NTC.2660803&amp;isFromPublicArea=True&amp;isModal=False</t>
  </si>
  <si>
    <t>CPS-P (68509)</t>
  </si>
  <si>
    <t>AIDA LUZ RODRIGUEZ RODRIGUEZ</t>
  </si>
  <si>
    <t xml:space="preserve">GESTION POLICIVA </t>
  </si>
  <si>
    <t>17-44-101195390</t>
  </si>
  <si>
    <t>5000275697 0001</t>
  </si>
  <si>
    <t>JAKELINE CAMPOS RINCON</t>
  </si>
  <si>
    <t>098 - 2022 CPS-P (68509)</t>
  </si>
  <si>
    <t>SOGAMOSO</t>
  </si>
  <si>
    <t>15-46-101025058</t>
  </si>
  <si>
    <t>099 - 2022 CPS-P (68509)</t>
  </si>
  <si>
    <t>36-46-101014996</t>
  </si>
  <si>
    <t>5000275699 0001</t>
  </si>
  <si>
    <t>100 - 2022 CPS-P (68509)</t>
  </si>
  <si>
    <t>CALLE 6 A #88D 60 INT 5 APTO 301</t>
  </si>
  <si>
    <t>14-46-101066270</t>
  </si>
  <si>
    <t>5000275700 0001</t>
  </si>
  <si>
    <t>101-2022-CPS-P(69603)</t>
  </si>
  <si>
    <t>https://community.secop.gov.co/Public/Tendering/OpportunityDetail/Index?noticeUID=CO1.NTC.2655594&amp;isFromPublicArea=True&amp;isModal=False</t>
  </si>
  <si>
    <t xml:space="preserve"> CPS-P (69503)</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</si>
  <si>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</si>
  <si>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OSCAR FELIPE AVILA BLANCO</t>
  </si>
  <si>
    <t>Calle 137A No. 58-70</t>
  </si>
  <si>
    <t>39-44-101134892</t>
  </si>
  <si>
    <t>5000275690 0001</t>
  </si>
  <si>
    <t>24 de enero de 2022</t>
  </si>
  <si>
    <t>102-2022-CPS-P(69603)</t>
  </si>
  <si>
    <t>CPS-P (69503)</t>
  </si>
  <si>
    <t>THALIA VALENTINA FUENTES PEDROZO</t>
  </si>
  <si>
    <t>ADMNISTRATIVA Y FINANCIERA</t>
  </si>
  <si>
    <t>NO TIENE DIRECCION</t>
  </si>
  <si>
    <t>39-44-101134885</t>
  </si>
  <si>
    <t>5000276945 0001</t>
  </si>
  <si>
    <t>103-2022-CPS-P(66956)</t>
  </si>
  <si>
    <t xml:space="preserve">https://community.secop.gov.co/Public/Tendering/OpportunityDetail/Index?noticeUID=CO1.NTC.2747850&amp;isFromPublicArea=True&amp;isModal=False </t>
  </si>
  <si>
    <t>CPS-P(66956)</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</si>
  <si>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</si>
  <si>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NUBIA ISABEL LEIVA HERNANDEZ</t>
  </si>
  <si>
    <t>Cll. 80 No.103B – 24 Bloque 34 Apto: 104</t>
  </si>
  <si>
    <t>14-46-101070089</t>
  </si>
  <si>
    <t>5000287154 0001</t>
  </si>
  <si>
    <t>ELKIN MAURICIO BARBOSA SANTANA</t>
  </si>
  <si>
    <t>YERSON ANDRES MOJICA COGOLLOS</t>
  </si>
  <si>
    <t>104-2022-CPS-P(66956)</t>
  </si>
  <si>
    <t>https://community.secop.gov.co/Public/Tendering/OpportunityDetail/Index?noticeUID=CO1.NTC.2747850&amp;isFromPublicArea=True&amp;isModal=False</t>
  </si>
  <si>
    <t>21-46-101045180</t>
  </si>
  <si>
    <t>5000289814 0001</t>
  </si>
  <si>
    <t>105-2022-CPS-P(71140)</t>
  </si>
  <si>
    <t xml:space="preserve">https://community.secop.gov.co/Public/Tendering/OpportunityDetail/Index?noticeUID=CO1.NTC.2647878&amp;isFromPublicArea=True&amp;isModal=False </t>
  </si>
  <si>
    <t>CPS-P (71140)</t>
  </si>
  <si>
    <t>Prestar servicios profesionales en el Área de Gestión del Desarrollo local de la Alcaldía Local de Teusaquillo para realizar el seguimiento y apoyar los procesos pendientes a lograr el cumplimiento de las metas del plan de desarrollo local y la ejecución de los proyectos de inversión previstos para la vigencia</t>
  </si>
  <si>
    <t>600-47-994000063659</t>
  </si>
  <si>
    <t>5000271699 0001</t>
  </si>
  <si>
    <t>106-2022 -CPS-AG(67662)</t>
  </si>
  <si>
    <t xml:space="preserve">https://community.secop.gov.co/Public/Tendering/OpportunityDetail/Index?noticeUID=CO1.NTC.2611424&amp;isFromPublicArea=True&amp;isModal=False  </t>
  </si>
  <si>
    <t>YURI ADRIANA RODRIGUEZ AVENDAÑO</t>
  </si>
  <si>
    <t> 52860410</t>
  </si>
  <si>
    <t>TRANV 3 B ESTE # 21 61 SUR</t>
  </si>
  <si>
    <t>63-46-101002991</t>
  </si>
  <si>
    <t>5000280652 0001</t>
  </si>
  <si>
    <t>26 de enero de 2022</t>
  </si>
  <si>
    <t>107-2022- CPS-P (71145)</t>
  </si>
  <si>
    <t>https://community.secop.gov.co/Public/Tendering/OpportunityDetail/Index?noticeUID=CO1.NTC.2682773&amp;isFromPublicArea=True&amp;isModal=False</t>
  </si>
  <si>
    <t>CPS-P (71145)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</si>
  <si>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</si>
  <si>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RAQUEL ANDREA DEVIA HERNANDEZ</t>
  </si>
  <si>
    <t>17-46-101021288</t>
  </si>
  <si>
    <t>5000280654 0001</t>
  </si>
  <si>
    <t>108-2022- CPS-P (71155)</t>
  </si>
  <si>
    <t>https://community.secop.gov.co/Public/Tendering/OpportunityDetail/Index?noticeUID=CO1.NTC.2682860&amp;isFromPublicArea=True&amp;isModal=False</t>
  </si>
  <si>
    <t>CPS-P (71155)</t>
  </si>
  <si>
    <t>Prestar servicios profesionales para el desarrollo de actividades y estrategias relacionadas con la divulgación del quehacer institucional de la Alcaldía Local, de conformidad con los estudios previos</t>
  </si>
  <si>
    <t xml:space="preserve">SOACHA </t>
  </si>
  <si>
    <t>14-46-101068200</t>
  </si>
  <si>
    <t>5000280653 0001</t>
  </si>
  <si>
    <t>109 - 2022 CPS-P (71219)</t>
  </si>
  <si>
    <t>https://community.secop.gov.co/Public/Tendering/OpportunityDetail/Index?noticeUID=CO1.NTC.2698878&amp;isFromPublicArea=True&amp;isModal=False</t>
  </si>
  <si>
    <t>CPS-P (71219)</t>
  </si>
  <si>
    <t>390 47 994000069397</t>
  </si>
  <si>
    <t>5000280657 0001</t>
  </si>
  <si>
    <t>110 - 2022 CPS-P (67085)</t>
  </si>
  <si>
    <t>https://community.secop.gov.co/Public/Tendering/OpportunityDetail/Index?noticeUID=CO1.NTC.2683107&amp;isFromPublicArea=True&amp;isModal=False</t>
  </si>
  <si>
    <t>CPS-P (67085)</t>
  </si>
  <si>
    <t> 1121834435</t>
  </si>
  <si>
    <t>Villavicencio</t>
  </si>
  <si>
    <t>65-44-101208334</t>
  </si>
  <si>
    <t>  5000280656 0001</t>
  </si>
  <si>
    <t>111-2022 CPS-P (67226)</t>
  </si>
  <si>
    <t xml:space="preserve">https://community.secop.gov.co/Public/Tendering/OpportunityDetail/Index?noticeUID=CO1.NTC.2682868&amp;isFromPublicArea=True&amp;isModal=False  </t>
  </si>
  <si>
    <t>CPS-P (67226)</t>
  </si>
  <si>
    <t>Prestar los servicios profesionales en el trámite de los asuntos jurídicos y legales que se adelantan en la Alcaldía Local de Teusaquillo y en todo lo relacionado con la actividad contractual del Fondo de Desarrollo Local Teusaquillo</t>
  </si>
  <si>
    <t>JUAN CARLOS VARGAS BARREIRO</t>
  </si>
  <si>
    <t>Neiva</t>
  </si>
  <si>
    <t>Diagonal 3 # 83 - 02 Torre 2 Apto 706</t>
  </si>
  <si>
    <t>30-44-101045627</t>
  </si>
  <si>
    <t>5000280658 0001</t>
  </si>
  <si>
    <t>112-2021 CPS-AG (70881)</t>
  </si>
  <si>
    <t xml:space="preserve">https://community.secop.gov.co/Public/Tendering/OpportunityDetail/Index?noticeUID=CO1.NTC.2682869&amp;isFromPublicArea=True&amp;isModal=False </t>
  </si>
  <si>
    <t>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</si>
  <si>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t>
  </si>
  <si>
    <t>21-46-101043246</t>
  </si>
  <si>
    <t>5000280659 0001</t>
  </si>
  <si>
    <t>LUIS FERNANDO BOHORQUEZ</t>
  </si>
  <si>
    <t>ACLARACION EN LA VIGENCIA</t>
  </si>
  <si>
    <t>113 - 2022 CPS-P (68894)</t>
  </si>
  <si>
    <t xml:space="preserve">https://community.secop.gov.co/Public/Tendering/OpportunityDetail/Index?noticeUID=CO1.NTC.2700562&amp;isFromPublicArea=True&amp;isModal=False </t>
  </si>
  <si>
    <t>CPS-P (68894)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</si>
  <si>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</si>
  <si>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JUAN MANUEL VARGAS BUENDÍA</t>
  </si>
  <si>
    <t> 85455097</t>
  </si>
  <si>
    <t>Carrera 19 No. 54-12</t>
  </si>
  <si>
    <t>14-44-101147232</t>
  </si>
  <si>
    <t>5000285010 0001</t>
  </si>
  <si>
    <t>114- 2021 CPS-AG (68642)</t>
  </si>
  <si>
    <t xml:space="preserve">https://community.secop.gov.co/Public/Tendering/OpportunityDetail/Index?noticeUID=CO1.NTC.2734441&amp;isFromPublicArea=True&amp;isModal=False </t>
  </si>
  <si>
    <t>CPS-AG (68642)</t>
  </si>
  <si>
    <t xml:space="preserve">DIANA PAOLA MARTINEZ MORALES </t>
  </si>
  <si>
    <t>63-46-101003119</t>
  </si>
  <si>
    <t>5000285462 0001</t>
  </si>
  <si>
    <t>20226320001333</t>
  </si>
  <si>
    <t>115 - 2022 CPS-P (68721)</t>
  </si>
  <si>
    <t xml:space="preserve">https://community.secop.gov.co/Public/Tendering/OpportunityDetail/Index?noticeUID=CO1.NTC.2700958&amp;isFromPublicArea=True&amp;isModal=False </t>
  </si>
  <si>
    <t>CPS-P (68721)</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</si>
  <si>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</si>
  <si>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39-44-101135259</t>
  </si>
  <si>
    <t xml:space="preserve"> 5000285459 0001</t>
  </si>
  <si>
    <t>20226320001383</t>
  </si>
  <si>
    <t>116 - 2022 CPS-P (68992)</t>
  </si>
  <si>
    <t xml:space="preserve">https://community.secop.gov.co/Public/Tendering/OpportunityDetail/Index?noticeUID=CO1.NTC.2713732&amp;isFromPublicArea=True&amp;isModal=False </t>
  </si>
  <si>
    <t>CPS-P (68992)</t>
  </si>
  <si>
    <t>Prestar los servicios profesionales para realizar el apoyo a la supervisión y formulación del proyecto de inversión 2049 Teusaquillo entorno protector para los niños y las niñas, y demás actividades requeridas en el marco del Plan de Desarrollo Local 2021- 2024</t>
  </si>
  <si>
    <t>JENNY UMAÑA LOPEZ</t>
  </si>
  <si>
    <t>Calle 144 C 141 A 82 BQ 5 CS 2</t>
  </si>
  <si>
    <t> 18-46-101013905</t>
  </si>
  <si>
    <t> 5000285009 0001</t>
  </si>
  <si>
    <t>117-2022 CPS-P (67041)</t>
  </si>
  <si>
    <t xml:space="preserve">https://community.secop.gov.co/Public/Tendering/OpportunityDetail/Index?noticeUID=CO1.NTC.2706092&amp;isFromPublicArea=True&amp;isModal=False    </t>
  </si>
  <si>
    <t>CPS-P (67041)</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</si>
  <si>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</si>
  <si>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39-44-101135234</t>
  </si>
  <si>
    <t> 5000285011 0001</t>
  </si>
  <si>
    <t>5000368805 0001</t>
  </si>
  <si>
    <t>5000418437 0001</t>
  </si>
  <si>
    <t>No 118 - 2021 CPS-AG (69086)</t>
  </si>
  <si>
    <t>https://community.secop.gov.co/Public/Tendering/OpportunityDetail/Index?noticeUID=CO1.NTC.2711223&amp;isFromPublicArea=True&amp;isModal=False</t>
  </si>
  <si>
    <t>CPS-AG (69086)</t>
  </si>
  <si>
    <t>CESAR AUGUSTO BARREIRO FERRO</t>
  </si>
  <si>
    <t>AV 68#1-63</t>
  </si>
  <si>
    <t>380 47 - 994000124197</t>
  </si>
  <si>
    <t>5000285008 0001</t>
  </si>
  <si>
    <t>20226320001403</t>
  </si>
  <si>
    <t>119 - 2022 CPS-AG (71181)</t>
  </si>
  <si>
    <t xml:space="preserve">https://community.secop.gov.co/Public/Tendering/OpportunityDetail/Index?noticeUID=CO1.NTC.2700678&amp;isFromPublicArea=True&amp;isModal=False </t>
  </si>
  <si>
    <t>CPS-AG (71181)</t>
  </si>
  <si>
    <t>JEISSON DANIEL VALLEJO ROZO</t>
  </si>
  <si>
    <t>63-46-101003066</t>
  </si>
  <si>
    <t>5000285014 0001</t>
  </si>
  <si>
    <t>120 - 2022 CPS-AG (71214)</t>
  </si>
  <si>
    <t>https://community.secop.gov.co/Public/Tendering/OpportunityDetail/Index?noticeUID=CO1.NTC.2699942&amp;isFromPublicArea=True&amp;isModal=False</t>
  </si>
  <si>
    <t>CPS-AG (71214)</t>
  </si>
  <si>
    <t>Prestar sus servicios personales para apoyar al Área de Gestión del Desarrollo Administrativa y Financiera de la Alcaldía Local en las actividades asistenciales propias del área de conformidad con los estudios previos</t>
  </si>
  <si>
    <t>JUAN CAMILO BETANCUR MATEUS</t>
  </si>
  <si>
    <t xml:space="preserve">KR 93-42 B 38 SUR </t>
  </si>
  <si>
    <t>14 46 101069115</t>
  </si>
  <si>
    <t>5000285013 0001</t>
  </si>
  <si>
    <t>ROSSY PATRICIA PIMIENTA</t>
  </si>
  <si>
    <t xml:space="preserve">20226320001833
</t>
  </si>
  <si>
    <t>121 - 2021 CPS-AG (71234)</t>
  </si>
  <si>
    <t>https://community.secop.gov.co/Public/Tendering/OpportunityDetail/Index?noticeUID=CO1.NTC.2701013&amp;isFromPublicArea=True&amp;isModal=False</t>
  </si>
  <si>
    <t>CPS-AG (71234)</t>
  </si>
  <si>
    <t>Prestar los servicios de apoyo en la gestion para realizar todas las actividades de desarrollo audiovisual requeridas en el marco del Plan de Desarrollo Local 2021-2024</t>
  </si>
  <si>
    <t>JEFERSON ANDRES CASTILLO NIETO</t>
  </si>
  <si>
    <t>CL 12 02 77</t>
  </si>
  <si>
    <t>JMALUCELLI TRAVELERS SEGUROS SA</t>
  </si>
  <si>
    <t>5000286753 0001</t>
  </si>
  <si>
    <t>122 - 2022 CPS-P (68488)</t>
  </si>
  <si>
    <t xml:space="preserve">https://community.secop.gov.co/Public/Tendering/OpportunityDetail/Index?noticeUID=CO1.NTC.2655544&amp;isFromPublicArea=True&amp;isModal=False  </t>
  </si>
  <si>
    <t>CPS-P (68488)</t>
  </si>
  <si>
    <t>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</si>
  <si>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JONNATHAN BUCHELI GALINDO</t>
  </si>
  <si>
    <t>Pasto</t>
  </si>
  <si>
    <t>Cl. 24a ## 57 – 60</t>
  </si>
  <si>
    <t>39-44-101134888</t>
  </si>
  <si>
    <t>5000275694 0001</t>
  </si>
  <si>
    <t>123-2022-CPS-P (69258)</t>
  </si>
  <si>
    <t>https://community.secop.gov.co/Public/Tendering/OpportunityDetail/Index?noticeUID=CO1.NTC.2681676&amp;isFromPublicArea=True&amp;isModal=False</t>
  </si>
  <si>
    <t>CPS-P (69258)</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</si>
  <si>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</si>
  <si>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LUISA FERNANDA INTRIAGO NIÑO</t>
  </si>
  <si>
    <t>Casa #3, Conjunto Residencial El Abra Reservado, Vereda</t>
  </si>
  <si>
    <t>21-44-101374689</t>
  </si>
  <si>
    <t>5000285453 0001</t>
  </si>
  <si>
    <t>RECHAZADA LA ADICION Y PRORROGA</t>
  </si>
  <si>
    <t>124-2022-CPS-P(67222)</t>
  </si>
  <si>
    <t>https://community.secop.gov.co/Public/Tendering/OpportunityDetail/Index?noticeUID=CO1.NTC.2681859&amp;isFromPublicArea=True&amp;isModal=False</t>
  </si>
  <si>
    <t>CPS-P (67222)</t>
  </si>
  <si>
    <t>Prestar los servicios profesionales para desarrollar y manejar los lineamientos técnicos del programa de gestión documental, de conformidad con los estudios previo</t>
  </si>
  <si>
    <t>ROSSY PATRICIA PIMIENTA VELASQUEZ</t>
  </si>
  <si>
    <t>17-44-101195759</t>
  </si>
  <si>
    <t>5000287769 0001</t>
  </si>
  <si>
    <t>5000364586 0001</t>
  </si>
  <si>
    <t>125-2022-CPS-P(66939)</t>
  </si>
  <si>
    <t>https://community.secop.gov.co/Public/Tendering/OpportunityDetail/Index?noticeUID=CO1.NTC.2700384&amp;isFromPublicArea=True&amp;isModal=False</t>
  </si>
  <si>
    <t>CPS-P (66939)</t>
  </si>
  <si>
    <t>Prestar los servicios profesionales para adelantar y desarrollar los tramites juridicos relacionados con la actividad contractual y realizar el seguimiento y actualizacion de las obligaciones por pagar del Fondo de Desarrollo Local, de conformidad con los estudios previos</t>
  </si>
  <si>
    <t>CATALINA VIDAL TORRES</t>
  </si>
  <si>
    <t>CLL 14 108 - 48 casa 287, sabana grande 2, parque 1C</t>
  </si>
  <si>
    <t>39-047994000069866</t>
  </si>
  <si>
    <t>5000285457 0001</t>
  </si>
  <si>
    <t>5000359484 0001</t>
  </si>
  <si>
    <t>126-2022-CPS-AG(69553)</t>
  </si>
  <si>
    <t>https://community.secop.gov.co/Public/Tendering/OpportunityDetail/Index?noticeUID=CO1.NTC.2681855&amp;isFromPublicArea=True&amp;isModal=False</t>
  </si>
  <si>
    <t>CPS-AG (69553)</t>
  </si>
  <si>
    <t>Apoyar las labores de entrega y recibo de las comunicaciones emitidas o recibidas por las Inspecciones de Policia de la Localidad de Teusaquillo</t>
  </si>
  <si>
    <t>JOSE ALBERTO PEDROZO LENGUA</t>
  </si>
  <si>
    <t>Guamal</t>
  </si>
  <si>
    <t>INSPECCIONES</t>
  </si>
  <si>
    <t>carrera 79 c bis 61-29 sur</t>
  </si>
  <si>
    <t>39-44-101135268</t>
  </si>
  <si>
    <t>5000287767 0001</t>
  </si>
  <si>
    <t>5000369392 0001</t>
  </si>
  <si>
    <t>127-2022-CPS-AG (69579)</t>
  </si>
  <si>
    <t>https://community.secop.gov.co/Public/Tendering/OpportunityDetail/Index?noticeUID=CO1.NTC.2668064&amp;isFromPublicArea=True&amp;isModal=False</t>
  </si>
  <si>
    <t>CPS-AG (69579)</t>
  </si>
  <si>
    <t>Prestar los servicios de apoyo en la gestion en asuntos administrativos y asistenciales que se desarrollan en el area de gestion policiva de la Alcaldia Local de Teusaquillo</t>
  </si>
  <si>
    <t xml:space="preserve">EDWIN LEIDEL CHICA VALENCIA </t>
  </si>
  <si>
    <t>La Dorada</t>
  </si>
  <si>
    <t>carrera 69f bis 1-16</t>
  </si>
  <si>
    <t>NB-100194462</t>
  </si>
  <si>
    <t>  5000276957 0001</t>
  </si>
  <si>
    <t>5000368769 0001</t>
  </si>
  <si>
    <t>128-2022-CPS-P (71322)</t>
  </si>
  <si>
    <t>https://community.secop.gov.co/Public/Tendering/OpportunityDetail/Index?noticeUID=CO1.NTC.2736294&amp;isFromPublicArea=True&amp;isModal=False</t>
  </si>
  <si>
    <t xml:space="preserve"> CPS-P (71322)</t>
  </si>
  <si>
    <t>Prestar servicios profesionales para apoyar la formulacion y apoyo a la supervision del proyecto de inversion 2148 Teusaquillo una localidad para la paz, la concertacion y el cuidado, y demas actividades requeridas en el marco del Plan de Desarrollo Local 2021-2024</t>
  </si>
  <si>
    <t>OMAR AUGUSTO HERNADEZ PAEZ</t>
  </si>
  <si>
    <t>Dg 23 C Bis #88B-10</t>
  </si>
  <si>
    <t>63-46-101003155</t>
  </si>
  <si>
    <t xml:space="preserve"> 5000287775 0001</t>
  </si>
  <si>
    <t>129-2022-CPS-P (71149)</t>
  </si>
  <si>
    <t>https://community.secop.gov.co/Public/Tendering/OpportunityDetail/Index?noticeUID=CO1.NTC.2700865&amp;isFromPublicArea=True&amp;isModal=False</t>
  </si>
  <si>
    <t>CPS-P (71149)</t>
  </si>
  <si>
    <t>SILVIA CAROLINA GIL LOBO</t>
  </si>
  <si>
    <t xml:space="preserve"> 17-44-101195718</t>
  </si>
  <si>
    <t>5000287770 0001</t>
  </si>
  <si>
    <t>130-2022-CPS-P (67012)</t>
  </si>
  <si>
    <t>https://community.secop.gov.co/Public/Tendering/OpportunityDetail/Index?noticeUID=CO1.NTC.2667959&amp;isFromPublicArea=True&amp;isModal=False</t>
  </si>
  <si>
    <t>CPS-P (67012)</t>
  </si>
  <si>
    <t>Prestar los servicios profesionales como administrador de red brindando apoyo asistencial y de soporte tecnico de la infraestructura tecnologica, asi como a los usuarios que desarrollen sus actividades en la Alcaldia Local y Junta Administrativa Local de conformidad con los estudios previos</t>
  </si>
  <si>
    <t>MAYRA ALEJANDRA SOTO ARCOS</t>
  </si>
  <si>
    <t> 63-46-101002984</t>
  </si>
  <si>
    <t>5000276964 0001</t>
  </si>
  <si>
    <t>131-022-CPS-AG (71132)</t>
  </si>
  <si>
    <t>https://community.secop.gov.co/Public/Tendering/OpportunityDetail/Index?noticeUID=CO1.NTC.2699843&amp;isFromPublicArea=True&amp;isModal=False</t>
  </si>
  <si>
    <t>CPS-AG (71132)</t>
  </si>
  <si>
    <t>Prestar los servicios de apoyo en la gestión de caracterización de emprendimientos, micro, pequeñas y medianas empresas de la localidad de Teusaquillo y en la implementación del catálogo digital empresarial de la localidad</t>
  </si>
  <si>
    <t>CARLOS ALBERTO BERNAL DELATORRE</t>
  </si>
  <si>
    <t>calle 24 No. 19 - 88</t>
  </si>
  <si>
    <t>14-46-101071434</t>
  </si>
  <si>
    <t>5000287773 0001</t>
  </si>
  <si>
    <t>132-022-CPS-P (71021)</t>
  </si>
  <si>
    <t xml:space="preserve">https://community.secop.gov.co/Public/Tendering/OpportunityDetail/Index?noticeUID=CO1.NTC.2737227&amp;isFromPublicArea=True&amp;isModal=False  </t>
  </si>
  <si>
    <t>CPS-P (71021)</t>
  </si>
  <si>
    <t>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</si>
  <si>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 21-46-101046318</t>
  </si>
  <si>
    <t>5000290799 0001</t>
  </si>
  <si>
    <t>133-2022-CPS-AG(69263)</t>
  </si>
  <si>
    <t>https://community.secop.gov.co/Public/Tendering/OpportunityDetail/Index?noticeUID=CO1.NTC.2681868&amp;isFromPublicArea=True&amp;isModal=False</t>
  </si>
  <si>
    <t>CPS-AG (69263)</t>
  </si>
  <si>
    <t>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</si>
  <si>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HERNAN DANIEL HENANDEZ RUBIANO</t>
  </si>
  <si>
    <t xml:space="preserve"> 321 9895738</t>
  </si>
  <si>
    <t>63-46-101003099</t>
  </si>
  <si>
    <t>5000285452 0001</t>
  </si>
  <si>
    <t>134 - 2022 CPS-P (68473)</t>
  </si>
  <si>
    <t>https://community.secop.gov.co/Public/Tendering/OpportunityDetail/Index?noticeUID=CO1.NTC.2668077&amp;isFromPublicArea=True&amp;isModal=False</t>
  </si>
  <si>
    <t>CPS-P (68473)</t>
  </si>
  <si>
    <t>Prestar los servicios profesionales para realizar el apoyo a la supervisión y formulación del proyecto 2087 Teusaquillo adelante con la agricultura, y demás actividades requeridas en el marco del plan de desarrollo local 2021-2024 de conformidad de los estudios previos</t>
  </si>
  <si>
    <t>63-46101002961</t>
  </si>
  <si>
    <t>5000275695 0001</t>
  </si>
  <si>
    <t>135 - 2022 CPS-P (68476)</t>
  </si>
  <si>
    <t>https://community.secop.gov.co/Public/Tendering/OpportunityDetail/Index?noticeUID=CO1.NTC.2669107&amp;isFromPublicArea=True&amp;isModal=False</t>
  </si>
  <si>
    <t>CPS-P  (68476)</t>
  </si>
  <si>
    <t>Prestar los servicios profesionales para realizar el apoyo a la supervisión y formulación del proyecto 2142 Teusaquillo respira bienestar por los animales, y demás actividades requeridas en el marco del Plan de Desarrollo Local 2021-2024</t>
  </si>
  <si>
    <t>DIANA ALEJANDRA PARRA RODRIGUEZ</t>
  </si>
  <si>
    <t>39-44-101134893</t>
  </si>
  <si>
    <t>5000275701 0001</t>
  </si>
  <si>
    <t>136 - 2022 CPS-P (67100)</t>
  </si>
  <si>
    <t>https://community.secop.gov.co/Public/Tendering/OpportunityDetail/Index?noticeUID=CO1.NTC.2699498&amp;isFromPublicArea=True&amp;isModal=False</t>
  </si>
  <si>
    <t>CPS-P (67100)</t>
  </si>
  <si>
    <t>17-46-101021604</t>
  </si>
  <si>
    <t>5000284443 0001</t>
  </si>
  <si>
    <t>ACTUALIZACION EN FECHA DE INICIO</t>
  </si>
  <si>
    <t>137 -2022 CPS-AG (69597)</t>
  </si>
  <si>
    <t>https://community.secop.gov.co/Public/Tendering/OpportunityDetail/Index?noticeUID=CO1.NTC.2700378&amp;isFromPublicArea=True&amp;isModal=False</t>
  </si>
  <si>
    <t>CPS-AG (69597)</t>
  </si>
  <si>
    <t>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</si>
  <si>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JHONN DAIRO MARTINEZ HEJEILE</t>
  </si>
  <si>
    <t>ADMINISTRATIVO Y FINANCIERA</t>
  </si>
  <si>
    <t xml:space="preserve"> 63-46-101003020</t>
  </si>
  <si>
    <t>5000284440 0001</t>
  </si>
  <si>
    <t xml:space="preserve">DIANA CHRISTINA CORDOVEZ MENDEZ </t>
  </si>
  <si>
    <t>20226320001603</t>
  </si>
  <si>
    <t>138 - 2022 CPS-P (71172)</t>
  </si>
  <si>
    <t>https://community.secop.gov.co/Public/Tendering/OpportunityDetail/Index?noticeUID=CO1.NTC.2766827&amp;isFromPublicArea=True&amp;isModal=False</t>
  </si>
  <si>
    <t>CPS-P (71172)</t>
  </si>
  <si>
    <t>MAIRA JINETH VELASQUEZ HERRERA</t>
  </si>
  <si>
    <t>21-46-101044732</t>
  </si>
  <si>
    <t> 5000286752 0001</t>
  </si>
  <si>
    <t>139 - 2022 CPS-AG(71212)</t>
  </si>
  <si>
    <t xml:space="preserve">https://community.secop.gov.co/Public/Tendering/OpportunityDetail/Index?noticeUID=CO1.NTC.2711487&amp;isFromPublicArea=True&amp;isModal=False  </t>
  </si>
  <si>
    <t>CPS-AG(71212)</t>
  </si>
  <si>
    <t>Prestar los servicios técnicos para apoyar el catálogo digital de las Mipymes y emprendimientos en la localidad de Teusaquillo, en el marco del Plan de Desarrollo Local 2021-2024</t>
  </si>
  <si>
    <t>SANTIAGO LÓPEZ RAMIREZ</t>
  </si>
  <si>
    <t> 36-46-101015202</t>
  </si>
  <si>
    <t> 5000285012 0001</t>
  </si>
  <si>
    <t>JUDITH CONSTANZA GARCIA RODRIGUEZ / LAURA NATALIA FRANCO CUESTA</t>
  </si>
  <si>
    <t>20226320003663 / 20226320001353</t>
  </si>
  <si>
    <t>140 - 2022 CPS-P (71414)</t>
  </si>
  <si>
    <t>https://community.secop.gov.co/Public/Tendering/OpportunityDetail/Index?noticeUID=CO1.NTC.2736983&amp;isFromPublicArea=True&amp;isModal=False</t>
  </si>
  <si>
    <t>CPS-P (71414)</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</si>
  <si>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</si>
  <si>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DERLY CATHERINE MUNERA BERNAL</t>
  </si>
  <si>
    <t>3265838-3</t>
  </si>
  <si>
    <t>5000285461 0001</t>
  </si>
  <si>
    <t>141 - 2022 CPS-P (71323)</t>
  </si>
  <si>
    <t>https://community.secop.gov.co/Public/Tendering/OpportunityDetail/Index?noticeUID=CO1.NTC.2719157&amp;isFromPublicArea=True&amp;isModal=False</t>
  </si>
  <si>
    <t>CPS-P (71282)</t>
  </si>
  <si>
    <t> 21-46-101043798</t>
  </si>
  <si>
    <t> 5000285460 0001</t>
  </si>
  <si>
    <t>142-2021CPS-AG(71235)-</t>
  </si>
  <si>
    <t>https://community.secop.gov.co/Public/Tendering/OpportunityDetail/Index?noticeUID=CO1.NTC.2701022&amp;isFromPublicArea=True&amp;isModal=False</t>
  </si>
  <si>
    <t>CPS-AG(71235)</t>
  </si>
  <si>
    <t>LEIVIS CURY PALACIOS</t>
  </si>
  <si>
    <t xml:space="preserve">Tado - Choco </t>
  </si>
  <si>
    <t>380- 47- 994000124392</t>
  </si>
  <si>
    <t>5000285015 0001</t>
  </si>
  <si>
    <t>143 - 2022 CPS-P (71257)</t>
  </si>
  <si>
    <t>https://community.secop.gov.co/Public/Tendering/OpportunityDetail/Index?noticeUID=CO1.NTC.2700565&amp;isFromPublicArea=True&amp;isModal=False</t>
  </si>
  <si>
    <t>CPS-P (71257)</t>
  </si>
  <si>
    <t>MAURICIO ALBERTO TORRES NUÑEZ</t>
  </si>
  <si>
    <t>Cartagena</t>
  </si>
  <si>
    <t>ADMINISTRATIVA Y FIANANCIERA</t>
  </si>
  <si>
    <t> 380-47-994000124586</t>
  </si>
  <si>
    <t>5000285458 0001</t>
  </si>
  <si>
    <t>144-2022-CPS-P (67012)</t>
  </si>
  <si>
    <t>RUBEN DARIO GUEVARA  MONROY</t>
  </si>
  <si>
    <t>DESPACHO -SISTEMAS</t>
  </si>
  <si>
    <t>63-46-101003112</t>
  </si>
  <si>
    <t>5000285455 0001</t>
  </si>
  <si>
    <t>145-2022-CPS-P (67093)</t>
  </si>
  <si>
    <t>https://community.secop.gov.co/Public/Tendering/OpportunityDetail/Index?noticeUID=CO1.NTC.2765617&amp;isFromPublicArea=True&amp;isModal=False</t>
  </si>
  <si>
    <t>CPS-P (67093)</t>
  </si>
  <si>
    <t>CAROLINA VARGAS RODRIGUEZ</t>
  </si>
  <si>
    <t>21-46-101044992</t>
  </si>
  <si>
    <t>5000289812 0001</t>
  </si>
  <si>
    <t>146-2022-CPS-P (67102)</t>
  </si>
  <si>
    <t>https://community.secop.gov.co/Public/Tendering/OpportunityDetail/Index?noticeUID=CO1.NTC.2765679&amp;isFromPublicArea=True&amp;isModal=False</t>
  </si>
  <si>
    <t>CPS-P (67102)</t>
  </si>
  <si>
    <t>SANDRA LORENA QUINTERO CHAVEZ</t>
  </si>
  <si>
    <t> 17-46-101022006</t>
  </si>
  <si>
    <t>5000287153 0001</t>
  </si>
  <si>
    <t>147-2022-CPS-P (67120)</t>
  </si>
  <si>
    <t>https://community.secop.gov.co/Public/Tendering/OpportunityDetail/Index?noticeUID=CO1.NTC.2744531&amp;isFromPublicArea=True&amp;isModal=False</t>
  </si>
  <si>
    <t>CPS-P (67120)</t>
  </si>
  <si>
    <t>SILVANA JARAMILLO CABRERA</t>
  </si>
  <si>
    <t>Buga</t>
  </si>
  <si>
    <t>silvanajaramillocabrera1@gmail.com</t>
  </si>
  <si>
    <t>Calle 61#7-62</t>
  </si>
  <si>
    <t> 3944101135241</t>
  </si>
  <si>
    <t>5000287150 0001</t>
  </si>
  <si>
    <t>148-2022-CPS-P (67125)</t>
  </si>
  <si>
    <t>https://community.secop.gov.co/Public/Tendering/OpportunityDetail/Index?noticeUID=CO1.NTC.2747440&amp;isFromPublicArea=True&amp;isModal=False</t>
  </si>
  <si>
    <t>CPS-P (67125)</t>
  </si>
  <si>
    <t xml:space="preserve">Prestar los servicios profesionales para realizar el apoyo a la supervisión y formulación del proyecto 2162 Teusaquillo Localidad segura para las mujeres, y demás actividades requeridas en el marco del Plan de Desarrollo Local 2021-2024  </t>
  </si>
  <si>
    <t> 39-44-101135495</t>
  </si>
  <si>
    <t>5000287149 0001</t>
  </si>
  <si>
    <t>149-2022-CPS-P (67135)</t>
  </si>
  <si>
    <t>https://community.secop.gov.co/Public/Tendering/OpportunityDetail/Index?noticeUID=CO1.NTC.2749535&amp;isFromPublicArea=True&amp;isModal=False</t>
  </si>
  <si>
    <t>CPS-P (67135)</t>
  </si>
  <si>
    <t>Prestar los servicios profesionales para el análisis técnico de las actuaciones administrativas adelantadas en el área de Gestión Policiva de la Alcaldía Local de Teusaquillo</t>
  </si>
  <si>
    <t>ANDRES MAURICIO RODRIGUEZ</t>
  </si>
  <si>
    <t> 39-44-101135185</t>
  </si>
  <si>
    <t> 5000287148 0001</t>
  </si>
  <si>
    <t>OSCAR LEONARDO ARIAS /MARIA TEREZA URIBE PEÑA</t>
  </si>
  <si>
    <t>20226320005053/20226320001893</t>
  </si>
  <si>
    <t>150-2022-CPS-P (67093)</t>
  </si>
  <si>
    <t>https://community.secop.gov.co/Public/Tendering/OpportunityDetail/Index?noticeUID=CO1.NTC.2775771&amp;isFromPublicArea=True&amp;isModal=False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</si>
  <si>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</si>
  <si>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PABLO CALA CASTRO</t>
  </si>
  <si>
    <t>Paz de Ariporo-Casanare</t>
  </si>
  <si>
    <t>NB-100196337</t>
  </si>
  <si>
    <t>5000289816 0001</t>
  </si>
  <si>
    <t>151-2022-CPS-P (68483)</t>
  </si>
  <si>
    <t>https://community.secop.gov.co/Public/Tendering/OpportunityDetail/Index?noticeUID=CO1.NTC.2773417&amp;isFromPublicArea=True&amp;isModal=False</t>
  </si>
  <si>
    <t>CPS-P (68483)</t>
  </si>
  <si>
    <t xml:space="preserve"> Carrera 81 No. 65 - 27 Sur</t>
  </si>
  <si>
    <t>11-44-101182654</t>
  </si>
  <si>
    <t>5000287146 0001</t>
  </si>
  <si>
    <t>LUIS STEVENS DIAZ OVIEDO</t>
  </si>
  <si>
    <t>HAROLD GOMEZ CARVAJAL</t>
  </si>
  <si>
    <t>20226320001543</t>
  </si>
  <si>
    <t>152- 2022 CPS-P (68495)</t>
  </si>
  <si>
    <t>https://community.secop.gov.co/Public/Tendering/OpportunityDetail/Index?noticeUID=CO1.NTC.2748371&amp;isFromPublicArea=True&amp;isModal=False</t>
  </si>
  <si>
    <t>CPS-P (68495)</t>
  </si>
  <si>
    <t>Prestar sus servicios profesionales para brindar apoyo técnico en los procesos a cargo de las inspecciones de policía asignadas a la Alcaldía Local de Teusaquillo, de conformidad con los estudios previos</t>
  </si>
  <si>
    <t>EDGAR GOYENECHE MUÑOZ</t>
  </si>
  <si>
    <t>carrera 29 A #22 A -67</t>
  </si>
  <si>
    <t xml:space="preserve"> 11-46-101026556</t>
  </si>
  <si>
    <t>5000287139 0001</t>
  </si>
  <si>
    <t>153- 2022 CPS-P (68495)</t>
  </si>
  <si>
    <t xml:space="preserve"> CPS-P (68495)</t>
  </si>
  <si>
    <t>PRUDENCIO BECERRA FINO</t>
  </si>
  <si>
    <t>CALLE 69 F No 17 F 18 Sur</t>
  </si>
  <si>
    <t xml:space="preserve"> 33-44-101223052</t>
  </si>
  <si>
    <t>5000287140 0001</t>
  </si>
  <si>
    <t>ANDREA CAROLINA PEREIRA CORRALES / MARIA TEREZA URIBE PEÑA</t>
  </si>
  <si>
    <t>20226320005043/ 20226320001893</t>
  </si>
  <si>
    <t>154- 2022 CPS-P (68495)</t>
  </si>
  <si>
    <t>ANGELA MARIA BOHORQUEZ BEDOYA</t>
  </si>
  <si>
    <t>964410116 9368</t>
  </si>
  <si>
    <t>5000287141 0001</t>
  </si>
  <si>
    <t>155- 2022 CPS-P (68495)</t>
  </si>
  <si>
    <t>LUZ ANGEE CRUZ GIRAL</t>
  </si>
  <si>
    <t>10 de febrero 2022</t>
  </si>
  <si>
    <t xml:space="preserve"> 15-46-101026858</t>
  </si>
  <si>
    <t>5000287145 0001</t>
  </si>
  <si>
    <t>156- 2022 CPS-P (68499)</t>
  </si>
  <si>
    <t>https://community.secop.gov.co/Public/Tendering/OpportunityDetail/Index?noticeUID=CO1.NTC.2774697&amp;isFromPublicArea=True&amp;isModal=False</t>
  </si>
  <si>
    <t>CPS-P (68499)</t>
  </si>
  <si>
    <t>Prestar sus servicios personales para apoyar en las tareas operativas de caracter archivistico desarrolladas en la Alcaldia Local para garantizar la aplicacion correcta de los procedimientos tecnicos, de conformidad con los estudios previos</t>
  </si>
  <si>
    <t>390 47 994000070152</t>
  </si>
  <si>
    <t>5000289815 0001</t>
  </si>
  <si>
    <t>157- 2022 CPS-P (68528)</t>
  </si>
  <si>
    <t>https://community.secop.gov.co/Public/Tendering/OpportunityDetail/Index?noticeUID=CO1.NTC.2700953&amp;isFromPublicArea=True&amp;isModal=False</t>
  </si>
  <si>
    <t>CPS-P (68528)</t>
  </si>
  <si>
    <t>Prestar sus servicios profesionales para el apoyo transversal al Área de Gestión del Desarrollo Administrativo y Financiero de la Alcaldía local de Teusaquillo de conformidad con los estudios previos</t>
  </si>
  <si>
    <t>33-46-101040616</t>
  </si>
  <si>
    <t>5000284442 000</t>
  </si>
  <si>
    <t>Se modifica fecha de inicio teniendo en cuenta fecha expedición CRP</t>
  </si>
  <si>
    <t>158- 2022 CPS-P (69553)</t>
  </si>
  <si>
    <t>CPS-P (69553)</t>
  </si>
  <si>
    <t>Apoyar las labores de entrega y recibo de las comunicaciones emitidas o recibidas por las Inspecciones de Policía de la Localidad de Teusaquillo</t>
  </si>
  <si>
    <t xml:space="preserve">INSPECCIONES </t>
  </si>
  <si>
    <t>63-44-101012223</t>
  </si>
  <si>
    <t>5000290800 0002</t>
  </si>
  <si>
    <t>KEVIN SAMID SAENZ DIAZ</t>
  </si>
  <si>
    <t>159- 2022 CPS-AG (69562)</t>
  </si>
  <si>
    <t>https://community.secop.gov.co/Public/Tendering/OpportunityDetail/Index?noticeUID=CO1.NTC.2747042&amp;isFromPublicArea=True&amp;isModal=False</t>
  </si>
  <si>
    <t>CPS-AG (69562)</t>
  </si>
  <si>
    <t>Prestar los servicios de apoyo administrativo y asistencialmente a las Inspección de Policía 13D de la localidad de Teusaquillo</t>
  </si>
  <si>
    <t>ADRIANA MARIA GUERRERO TOVAR</t>
  </si>
  <si>
    <t xml:space="preserve"> 15-46-101026247</t>
  </si>
  <si>
    <t>5000287138 0001</t>
  </si>
  <si>
    <t>160- 2022 CPS-P (69627)</t>
  </si>
  <si>
    <t>https://community.secop.gov.co/Public/Tendering/OpportunityDetail/Index?noticeUID=CO1.NTC.2745780&amp;isFromPublicArea=True&amp;isModal=False</t>
  </si>
  <si>
    <t>CPS-P (69627)</t>
  </si>
  <si>
    <t>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</si>
  <si>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YULMAN ALEXIS SEPÚLVEDA CALLEJAS</t>
  </si>
  <si>
    <t>21-44-101374672</t>
  </si>
  <si>
    <t>5000287132 0001</t>
  </si>
  <si>
    <t>161-2022 CPS-AG (69631)</t>
  </si>
  <si>
    <t xml:space="preserve">https://community.secop.gov.co/Public/Tendering/OpportunityDetail/Index?noticeUID=CO1.NTC.2700996&amp;isFromPublicArea=True&amp;isModal=False </t>
  </si>
  <si>
    <t>CPS-AG (69631)</t>
  </si>
  <si>
    <t>Prestar sus servicios personales para apoyar al equipo de prensa y comunicaciones en la elaboración de productos y piezas digitales, para la promoción y el acompañamiento de eventos de conformidad con los estudios previos</t>
  </si>
  <si>
    <t>CRISTIAN DAVID DIAZ CORDOBA</t>
  </si>
  <si>
    <t>33-46-101040475</t>
  </si>
  <si>
    <t>5000284441 0001</t>
  </si>
  <si>
    <t>Se modifica fecha de inicio a razón de la fecha de expedición de CRP</t>
  </si>
  <si>
    <t>162- 2022 CPS-AG (69680)</t>
  </si>
  <si>
    <t>https://community.secop.gov.co/Public/Tendering/OpportunityDetail/Index?noticeUID=CO1.NTC.2746664&amp;isFromPublicArea=True&amp;isModal=False</t>
  </si>
  <si>
    <t>CPS-AG (69680)</t>
  </si>
  <si>
    <t>Apoyar asistencialmente a la Alcaldía Local de Teusaquillo en el manejo, actualización y registro de documentos del proceso de la nueva sede de la Alcaldía Local de Teusaquillo y el apoyo administrativo requerido</t>
  </si>
  <si>
    <t> 63-46-101003096</t>
  </si>
  <si>
    <t>5000287131 0001</t>
  </si>
  <si>
    <t>163-022-CPS-AG (71132)</t>
  </si>
  <si>
    <t>cll48b sur#5f-30 Torre 14 apartamento 203</t>
  </si>
  <si>
    <t>15-46-101027014</t>
  </si>
  <si>
    <t>5000288698 0001</t>
  </si>
  <si>
    <t>20226320001843</t>
  </si>
  <si>
    <t>164-022-CPS-AG (71132)</t>
  </si>
  <si>
    <t>SONIA ESPERANZA OROZCO CIFUENTES</t>
  </si>
  <si>
    <t>NO FIRMO CONTRATO</t>
  </si>
  <si>
    <t>Validar observacion en celda CZ</t>
  </si>
  <si>
    <t>En revisión del Proveedor</t>
  </si>
  <si>
    <t>No se ejecuto, proveedor desistio</t>
  </si>
  <si>
    <t>165-022-CPS-AG (71132)</t>
  </si>
  <si>
    <t>KATHERIN ANDREA GONZALEZ MURILLO</t>
  </si>
  <si>
    <t>Calle 22 114 a - 04</t>
  </si>
  <si>
    <t>15-46-101026726</t>
  </si>
  <si>
    <t>5000288696 0001</t>
  </si>
  <si>
    <t>166-022-CPS-AG (71132)</t>
  </si>
  <si>
    <t>ADRIANA GUTIÉRREZ</t>
  </si>
  <si>
    <t>21-46-101044640 </t>
  </si>
  <si>
    <t>5000287772 0001</t>
  </si>
  <si>
    <t>167-022-CPS-AG (71132)</t>
  </si>
  <si>
    <t>63-46-101003117 </t>
  </si>
  <si>
    <t>5000287771 0001</t>
  </si>
  <si>
    <t>20226320003663/20226320001353</t>
  </si>
  <si>
    <t>168-022-CPS-P (71344)</t>
  </si>
  <si>
    <t>https://community.secop.gov.co/Public/Tendering/OpportunityDetail/Index?noticeUID=CO1.NTC.2749968&amp;isFromPublicArea=True&amp;isModal=False</t>
  </si>
  <si>
    <t>CPS-P (71344)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</si>
  <si>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 de conformidad con los estudios previos</t>
  </si>
  <si>
    <t>JAIRO ESTEBAN SARASTY HUERTRAS</t>
  </si>
  <si>
    <t> 33-44-101222786</t>
  </si>
  <si>
    <t>5000286101 0001</t>
  </si>
  <si>
    <t>169-022-CPS-P (71397)</t>
  </si>
  <si>
    <t>https://community.secop.gov.co/Public/Tendering/OpportunityDetail/Index?noticeUID=CO1.NTC.2775383&amp;isFromPublicArea=True&amp;isModal=False</t>
  </si>
  <si>
    <t>CPS-P (71397)</t>
  </si>
  <si>
    <t>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</si>
  <si>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NESTOR VARGAS LOZANO</t>
  </si>
  <si>
    <t>08 de febrero 2022</t>
  </si>
  <si>
    <t>17-44-101195779</t>
  </si>
  <si>
    <t>5000288691 0001</t>
  </si>
  <si>
    <t>170-022-CPS-AG (71398)</t>
  </si>
  <si>
    <t>https://community.secop.gov.co/Public/Tendering/OpportunityDetail/Index?noticeUID=CO1.NTC.2750495&amp;isFromPublicArea=True&amp;isModal=False</t>
  </si>
  <si>
    <t>CPS-AG (71398)</t>
  </si>
  <si>
    <t>21-46-101044312</t>
  </si>
  <si>
    <t>5000287763 0001</t>
  </si>
  <si>
    <t>171-022-CPS-P (71400)</t>
  </si>
  <si>
    <t>https://community.secop.gov.co/Public/Tendering/OpportunityDetail/Index?noticeUID=CO1.NTC.2751331&amp;isFromPublicArea=True&amp;isModal=False</t>
  </si>
  <si>
    <t>CPS-P (71400)</t>
  </si>
  <si>
    <t>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t>
  </si>
  <si>
    <t>JAZMIN BALAGUER ALVAREZ</t>
  </si>
  <si>
    <t>07 de febrero 2022</t>
  </si>
  <si>
    <t>21-46-101045310</t>
  </si>
  <si>
    <t>5000288694 0001</t>
  </si>
  <si>
    <t>20226320001933</t>
  </si>
  <si>
    <t>172-022-CPS-P (71408)</t>
  </si>
  <si>
    <t>https://community.secop.gov.co/Public/Tendering/OpportunityDetail/Index?noticeUID=CO1.NTC.2772257&amp;isFromPublicArea=True&amp;isModal=False</t>
  </si>
  <si>
    <t>CPS-P (71408)</t>
  </si>
  <si>
    <t>JUDITH CONSTANZA GARCIA RODRIGUEZ</t>
  </si>
  <si>
    <t>21-46-101044368</t>
  </si>
  <si>
    <t>5000288693 0001</t>
  </si>
  <si>
    <t>https://community.secop.gov.co/Public/Tendering/OpportunityDetail/Index?noticeUID=CO1.NTC.2749594&amp;isFromPublicArea=True&amp;isModal=False</t>
  </si>
  <si>
    <t>CPS-P (71409)</t>
  </si>
  <si>
    <t>63-46-101003126</t>
  </si>
  <si>
    <t>5000287764 0001</t>
  </si>
  <si>
    <t>174-022-CPS-AG (71411)</t>
  </si>
  <si>
    <t>https://community.secop.gov.co/Public/Tendering/OpportunityDetail/Index?noticeUID=CO1.NTC.2774641&amp;isFromPublicArea=True&amp;isModal=False</t>
  </si>
  <si>
    <t>CPS-AG (71411)</t>
  </si>
  <si>
    <t>Prestar los servicios de apoyo en la gestión para realizar todas las actividades de desarrollo audiovisual requeridas en el marco del Plan de Desarrollo Local 2021-2024</t>
  </si>
  <si>
    <t>SANTA ROSA DE VITERBO</t>
  </si>
  <si>
    <t>14-46-101071209</t>
  </si>
  <si>
    <t>5000288687 0001</t>
  </si>
  <si>
    <t>175 - 2021 CPS-AG (70881)</t>
  </si>
  <si>
    <t>https://community.secop.gov.co/Public/Tendering/OpportunityDetail/Index?noticeUID=CO1.NTC.2682869&amp;isFromPublicArea=True&amp;isModal=False</t>
  </si>
  <si>
    <t>JAMES ARMANDO CAMACHO BELTRAN</t>
  </si>
  <si>
    <t>Paratebueno</t>
  </si>
  <si>
    <t>25-46-101020631</t>
  </si>
  <si>
    <t>5000286751 0001</t>
  </si>
  <si>
    <t>ACLARACIÓN VIGENCIA</t>
  </si>
  <si>
    <t>176 - 2021 CPS-AG (70881)</t>
  </si>
  <si>
    <t>KAREN JOHANA MARTINEZ SEPULVEDA</t>
  </si>
  <si>
    <t>CBO- 100012461</t>
  </si>
  <si>
    <t>5000286754 0001</t>
  </si>
  <si>
    <t>177 - 2021 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</si>
  <si>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 Entre</t>
  </si>
  <si>
    <t xml:space="preserve">	21 46 101044284</t>
  </si>
  <si>
    <t>5000286755 0001</t>
  </si>
  <si>
    <t>178-2022 CA (71176)</t>
  </si>
  <si>
    <t>https://community.secop.gov.co/Public/Tendering/OpportunityDetail/Index?noticeUID=CO1.NTC.2774905&amp;isFromPublicArea=True&amp;isModal=False</t>
  </si>
  <si>
    <t>CA (71176)</t>
  </si>
  <si>
    <t>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</si>
  <si>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&amp; CIA S EN C S</t>
  </si>
  <si>
    <t>N/A</t>
  </si>
  <si>
    <t>ESPERANZA OROZCO ALVAREZ,</t>
  </si>
  <si>
    <t>Sociedad en Comandita Simple colombiana</t>
  </si>
  <si>
    <t>Validar observacion</t>
  </si>
  <si>
    <t xml:space="preserve"> 5000289811 0001</t>
  </si>
  <si>
    <t>El estudio previo indica que no es necesario Poliza</t>
  </si>
  <si>
    <t>EVENTO 124297- ORDEN DE COMPRA 85440</t>
  </si>
  <si>
    <t>179-2022 (71541)</t>
  </si>
  <si>
    <t>https://colombiacompra.gov.co/tienda-virtual-del-estado-colombiano/ordenes-compra/85440</t>
  </si>
  <si>
    <t>OC(71541)</t>
  </si>
  <si>
    <t>Contratar el servicio integral y suministro de productos de aseo, cafetería y mantenimiento para la sede administrativa de la Alcaldía Local de Teusaquillo y la Junta Administradora Local de conformidad con el Acuerdo Marco de Precios CCE972-AMP-2019</t>
  </si>
  <si>
    <t>Casalimpia SA</t>
  </si>
  <si>
    <t xml:space="preserve">JOHANNA
MILENA ALFARO LEON </t>
  </si>
  <si>
    <t>06-0016669-000</t>
  </si>
  <si>
    <t>5000300093 0001</t>
  </si>
  <si>
    <t>18 de febrero 2022</t>
  </si>
  <si>
    <t>20226320002533</t>
  </si>
  <si>
    <t>22/03/2022</t>
  </si>
  <si>
    <t>ORDEN DE COMPRA 85440</t>
  </si>
  <si>
    <t>180- 2022 (71725)</t>
  </si>
  <si>
    <t>https://community.secop.gov.co/Public/Tendering/OpportunityDetail/Index?noticeUID=CO1.NTC.2858316&amp;isFromPublicArea=True&amp;isModal=False</t>
  </si>
  <si>
    <t>MC(71725)</t>
  </si>
  <si>
    <t>Adquisición a título de compraventa de impresora e insumos para el proceso de carnetización del Fondo de Desarrollo Local de Teusaquillo (FDLT)</t>
  </si>
  <si>
    <t>INGENIERIA ELECTRONICA Y SISTEMAS SAS</t>
  </si>
  <si>
    <t>LUIS ALBERTO AGUDELO ROA</t>
  </si>
  <si>
    <t>Sociedad de Responsabilidad Limitada colombiana</t>
  </si>
  <si>
    <t>21-45-101365584</t>
  </si>
  <si>
    <t>5000310468 0001</t>
  </si>
  <si>
    <t>31 de  marzo de 2022</t>
  </si>
  <si>
    <t>O21201010030208</t>
  </si>
  <si>
    <t>SANDRA JAIMES</t>
  </si>
  <si>
    <t>20226320003353</t>
  </si>
  <si>
    <t>05/04/2022</t>
  </si>
  <si>
    <t>181-2022 (71683)</t>
  </si>
  <si>
    <t>https://community.secop.gov.co/Public/Tendering/OpportunityDetail/Index?noticeUID=CO1.NTC.2861134&amp;isFromPublicArea=True&amp;isModal=False</t>
  </si>
  <si>
    <t>Contratar el suministro de combustible para los vehículos que conforman el parque automotor, motobombas y plantas eléctricas de la propiedad del FDLT de conformidad de estudios previos</t>
  </si>
  <si>
    <t>DISTRACOM SA</t>
  </si>
  <si>
    <t>CERETE</t>
  </si>
  <si>
    <t>Marco Londoño Sierra</t>
  </si>
  <si>
    <t>Sociedad Anónima Cerrada Colombiana</t>
  </si>
  <si>
    <t>CMT-100003183</t>
  </si>
  <si>
    <t>COMPAÑIA MUNDIAL DE SEGUROS SA</t>
  </si>
  <si>
    <t>5000309772 0001</t>
  </si>
  <si>
    <t>28 de marzo 2022</t>
  </si>
  <si>
    <t>20226320004913</t>
  </si>
  <si>
    <t>05/02/2022</t>
  </si>
  <si>
    <t>182-2022(71829)</t>
  </si>
  <si>
    <t>https://community.secop.gov.co/Public/Tendering/OpportunityDetail/Index?noticeUID=CO1.NTC.2873609&amp;isFromPublicArea=True&amp;isModal=False</t>
  </si>
  <si>
    <t>Adquisición a titulo de compraventa de chaquetas multipropósito distintivas de dotación para los funcionarios y contratistas del fondo de desarrollo local de teusaquillo</t>
  </si>
  <si>
    <t>PROINCOL JK SAS</t>
  </si>
  <si>
    <t>Sociedad por acciones simplificada</t>
  </si>
  <si>
    <t>14-44-101151190</t>
  </si>
  <si>
    <t xml:space="preserve">  </t>
  </si>
  <si>
    <t>07 de abril de 2022</t>
  </si>
  <si>
    <t>183-2022(71855)</t>
  </si>
  <si>
    <t>https://community.secop.gov.co/Public/Tendering/OpportunityDetail/Index?noticeUID=CO1.NTC.2881655&amp;isFromPublicArea=True&amp;isModal=False</t>
  </si>
  <si>
    <t>Contratar con una compañía de seguros legalmente autorizada para funcionar en el país, la póliza de vida grupo ediles requerida por el fondo de desarrollo local de teusaquillo</t>
  </si>
  <si>
    <t>COMPAÑÍA MUNDIAL DE SEGUROS SA</t>
  </si>
  <si>
    <t>JORGE ANDRES MORA GONZALEZ</t>
  </si>
  <si>
    <t>5000310785 0001</t>
  </si>
  <si>
    <t>01  de abril de 2022</t>
  </si>
  <si>
    <t>O21202020070103010271311</t>
  </si>
  <si>
    <t>20226320003343</t>
  </si>
  <si>
    <t>184-2022 CPS (71691)</t>
  </si>
  <si>
    <t>https://community.secop.gov.co/Public/Tendering/OpportunityDetail/Index?noticeUID=CO1.NTC.2871405&amp;isFromPublicArea=True&amp;isModal=False</t>
  </si>
  <si>
    <t>CPS (71691)</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</si>
  <si>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</si>
  <si>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ADPORT LTDA</t>
  </si>
  <si>
    <t>OSCAR ANDRES ROMERO CELIS</t>
  </si>
  <si>
    <t>21-44-101380088</t>
  </si>
  <si>
    <t>5000312378 0001</t>
  </si>
  <si>
    <t>08  de abril de 2022</t>
  </si>
  <si>
    <t>O21202020080585250</t>
  </si>
  <si>
    <t>RADICADO</t>
  </si>
  <si>
    <t xml:space="preserve">185-2022  MC(72086) </t>
  </si>
  <si>
    <t>https://community.secop.gov.co/Public/Tendering/OpportunityDetail/Index?noticeUID=CO1.NTC.2900788&amp;isFromPublicArea=True&amp;isModal=False</t>
  </si>
  <si>
    <t xml:space="preserve"> MC(72086) </t>
  </si>
  <si>
    <t>seguros que amparen los intereses patrimoniales, así como los bienes que estén bajo su responsabilidad, custodia, cuidado y control, o por los que pueda ser legalmente responsable</t>
  </si>
  <si>
    <t>LA PREVISORA SA COMPAÑÍA DE SEGUROS</t>
  </si>
  <si>
    <t>RAFAEL ARMANDO RODRIGUEZ MENDEZ</t>
  </si>
  <si>
    <t>5000314870 0001</t>
  </si>
  <si>
    <t>22 de abril de 2022</t>
  </si>
  <si>
    <t>O212020200701030571351/54/55</t>
  </si>
  <si>
    <t>20226320004903</t>
  </si>
  <si>
    <t>02/05/2022</t>
  </si>
  <si>
    <t>186-2022 LP-005 (71752)</t>
  </si>
  <si>
    <t>https://community.secop.gov.co/Public/Tendering/OpportunityDetail/Index?noticeUID=CO1.NTC.2888713&amp;isFromPublicArea=True&amp;isModal=False</t>
  </si>
  <si>
    <t xml:space="preserve"> LP (71752)</t>
  </si>
  <si>
    <t>Ejecutar a precios unitarios fijos y a monto agotable, las obras y actividades necesarias para la conservación de la malla vial local e intermedia y espacio público de la localidad de Teusaquillo, en la Ciudad de Bogotá DC de conformidad con los estudios previos, anexo técnico y apéndices</t>
  </si>
  <si>
    <t>INCITECO SAS</t>
  </si>
  <si>
    <t>PASTOR DE JESUS LÓPEZ GÓMEZ</t>
  </si>
  <si>
    <t>M-100171247 -M100034508</t>
  </si>
  <si>
    <t xml:space="preserve"> 5000323133 0001</t>
  </si>
  <si>
    <t>01 de Junio 2022</t>
  </si>
  <si>
    <t>187-2022 CV (72647)</t>
  </si>
  <si>
    <t>https://community.secop.gov.co/Public/Tendering/OpportunityDetail/Index?noticeUID=CO1.NTC.2937814&amp;isFromPublicArea=True&amp;isModal=False</t>
  </si>
  <si>
    <t>CV (72647)</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</si>
  <si>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</si>
  <si>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FACOMED SAS</t>
  </si>
  <si>
    <t>FERNANDO ALFREDO MONTERO BUITRAGO</t>
  </si>
  <si>
    <t>CSC-100021418</t>
  </si>
  <si>
    <t xml:space="preserve"> 5000322023 0001_x000D_</t>
  </si>
  <si>
    <t>24 de Mayo 2022</t>
  </si>
  <si>
    <t>O23011601200000002072/O23011601060000002113</t>
  </si>
  <si>
    <t>CONTRATO DE COMPRA VENTA</t>
  </si>
  <si>
    <t>188- 2022 (72615)</t>
  </si>
  <si>
    <t>https://community.secop.gov.co/Public/Tendering/OpportunityDetail/Index?noticeUID=CO1.NTC.2947220&amp;isFromPublicArea=True&amp;isModal=False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</si>
  <si>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</si>
  <si>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LINEAS PREMIUM SAS</t>
  </si>
  <si>
    <t>GONZALO LOPEZ PINTO</t>
  </si>
  <si>
    <t>21-44-101384363-0</t>
  </si>
  <si>
    <t>5000323852 0001</t>
  </si>
  <si>
    <t>03 de junio 2022</t>
  </si>
  <si>
    <t>O21202020060666019</t>
  </si>
  <si>
    <t xml:space="preserve">NAYARA TORRES RANGEL </t>
  </si>
  <si>
    <t>189-2022(72623)</t>
  </si>
  <si>
    <t>https://community.secop.gov.co/Public/Common/GoogleReCaptcha/Index?previousUrl=https%3a%2f%2fcommunity.secop.gov.co%2fPublic%2fTendering%2fOpportunityDetail%2fIndex%3fnoticeUID%3dCO1.NTC.2947335%26isFromPublicArea%3dTrue%26isModal%3dFalse</t>
  </si>
  <si>
    <t>Adquisicion a titulo de compraventa de Puntos Ecologicos para las Sedes del Fondo de Desarrollo Local de Teusaquillo.</t>
  </si>
  <si>
    <t>Grupo Angel Store SAS</t>
  </si>
  <si>
    <t>EDI JOHANA AGUILERA CHICO</t>
  </si>
  <si>
    <t>21-44101385078</t>
  </si>
  <si>
    <t>5000324563 0001</t>
  </si>
  <si>
    <t>08 de Junio 2022</t>
  </si>
  <si>
    <t>O2120201003063649098</t>
  </si>
  <si>
    <t>LAURA LUZ SANCHEZ</t>
  </si>
  <si>
    <t>190-2022 S (72628)</t>
  </si>
  <si>
    <t>https://www.colombiacompra.gov.co/tienda-virtual-del-estado-colombiano/ordenes-compra/91904</t>
  </si>
  <si>
    <t xml:space="preserve"> S (72628)</t>
  </si>
  <si>
    <t>ADQUIRIR LICENCIAS MICROSOFT OFFICE 365 – E1 PARA EL USO OFIMATICO Y CORREO ELECTRONICO DE LA ALCLADIA LOCAL DE TEUSAQUILLO”</t>
  </si>
  <si>
    <t>COLOMBIANA DE SOFTWARE Y HARDWARE COLSOF SA</t>
  </si>
  <si>
    <t>COTA</t>
  </si>
  <si>
    <t>JORGE LUIS OVIEDO HERNANDEZ</t>
  </si>
  <si>
    <t>5000326378 0001</t>
  </si>
  <si>
    <t>16 de Junio 2022</t>
  </si>
  <si>
    <t>191-2022 CTO INTERV (71903)</t>
  </si>
  <si>
    <t>https://community.secop.gov.co/Public/Tendering/OpportunityDetail/Index?noticeUID=CO1.NTC.2945617&amp;isFromPublicArea=True&amp;isModal=False</t>
  </si>
  <si>
    <t xml:space="preserve"> CTO INTERV (71903)</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</si>
  <si>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</si>
  <si>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CONSORCIO HUPERNIKAO TEUSAQUILLO CH (JET INGENIERIA SAS 95%  Y HUPERNIKAO INGENIERIA S.A.S. 5 %)</t>
  </si>
  <si>
    <t>JORGE ELIECER TRUJILLO OROZCO</t>
  </si>
  <si>
    <t>CONSORCIO</t>
  </si>
  <si>
    <t>85-44-101116661-</t>
  </si>
  <si>
    <t>5000330951 0001</t>
  </si>
  <si>
    <t>192-2022 S (72859)</t>
  </si>
  <si>
    <t>https://community.secop.gov.co/Public/Tendering/OpportunityDetail/Index?noticeUID=CO1.NTC.2964375&amp;isFromPublicArea=True&amp;isModal=False</t>
  </si>
  <si>
    <t>S (72859)</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</si>
  <si>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</si>
  <si>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</si>
  <si>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36-44-101054134</t>
  </si>
  <si>
    <t>5000327875 0001</t>
  </si>
  <si>
    <t>21 de Junio 2022</t>
  </si>
  <si>
    <t>193-2022 OC 92115 (72626)</t>
  </si>
  <si>
    <t>https://www.colombiacompra.gov.co/tienda-virtual-del-estado-colombiano/ordenes-compra/92115</t>
  </si>
  <si>
    <t xml:space="preserve"> OC 92115 (72626)</t>
  </si>
  <si>
    <t>Adquisición a título de compraventa de impresora de etiquetas para el proceso de radicación - CDI del Fondo de Desarrollo Local de Teusaquillo (FDLT) La Alcaldía Local de Teusaquillo cuenta con un centro de información y documentación (CDI) el cual es responsable de la recepción y radicación a través del aplicativo de Gestión Documental y digitalización para ello y con la finalidad de optimizar los recursos, se requiere la adquisición de una impresora de etiquetas con sus respectivos insumos para el FDLT.</t>
  </si>
  <si>
    <t>5000327982 0001</t>
  </si>
  <si>
    <t>MAYRA ALEJANDRA SOTO</t>
  </si>
  <si>
    <t>194-2022( SEGUROS)</t>
  </si>
  <si>
    <t>https://community.secop.gov.co/Public/Tendering/OpportunityDetail/Index?noticeUID=CO1.NTC.2972099&amp;isFromPublicArea=True&amp;isModal=False</t>
  </si>
  <si>
    <t>( SEGUROS)</t>
  </si>
  <si>
    <t>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</si>
  <si>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S.A</t>
  </si>
  <si>
    <t>5000334115 0001</t>
  </si>
  <si>
    <t>195-2022-CD-CI (73800)</t>
  </si>
  <si>
    <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t>
  </si>
  <si>
    <t>CD-CI (73800)</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</si>
  <si>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</si>
  <si>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–IDARTES y SECRETARÍA DISTRITAL DE CULTURA, RECREACIÓN Y
DEPORTE</t>
  </si>
  <si>
    <t xml:space="preserve"> MAIRA XIMENA SALAMANCA ROCHA</t>
  </si>
  <si>
    <t>631/630/626</t>
  </si>
  <si>
    <t>5000335078 0001</t>
  </si>
  <si>
    <t>12 de julio 2022</t>
  </si>
  <si>
    <t>CONVENIO INTERADMINISTRATIVO - 447</t>
  </si>
  <si>
    <t>196-2022 (72847)</t>
  </si>
  <si>
    <t>https://community.secop.gov.co/Public/Common/GoogleReCaptcha/Index?previousUrl=https%3a%2f%2fcommunity.secop.gov.co%2fPublic%2fTendering%2fOpportunityDetail%2fIndex%3fnoticeUID%3dCO1.NTC.2971953%26isFromPublicArea%3dTrue%26isModal%3dFalse</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</si>
  <si>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</si>
  <si>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PAPELERIA LOS ANDES S.A.S.</t>
  </si>
  <si>
    <t>36-047994000024227</t>
  </si>
  <si>
    <t>5000335630 0001</t>
  </si>
  <si>
    <t>13  de julio 2022</t>
  </si>
  <si>
    <t>EL PERIODO DE EJECUCION ES POR UN AÑO O HASTA AGOTAR RECURSOS</t>
  </si>
  <si>
    <t>197-2022 MC (74003)</t>
  </si>
  <si>
    <t>https://www.colombiacompra.gov.co/tienda-virtual-del-estado-colombiano/ordenes-compra/93186</t>
  </si>
  <si>
    <t>MC (74003)</t>
  </si>
  <si>
    <t>Adquisición a título de compraventa de libros de literatura infantil, con el fin de estimular y crear en los menores el hábito de la lectura.</t>
  </si>
  <si>
    <t xml:space="preserve"> 5000335637 0001</t>
  </si>
  <si>
    <t>O23011601060000002101_x000D_</t>
  </si>
  <si>
    <t>198-2022 CCI (74903)</t>
  </si>
  <si>
    <t>https://community.secop.gov.co/Public/Tendering/OpportunityDetail/Index?noticeUID=CO1.NTC.3073292&amp;isFromPublicArea=True&amp;isModal=False</t>
  </si>
  <si>
    <t xml:space="preserve"> CCI (74903)</t>
  </si>
  <si>
    <t>Aunar esfuerzos para contribuir al fortalecimiento de la participación ciudadana en la localidad de Teusaquillo, acompañando la implementación de la estrategia de presupuestos participativos, mediante la formación y empoderamiento de organizaciones sociales para promover su incidencia en el desarrollo sostenible territorial y afianzar el diálogo con la institucionalidad local.</t>
  </si>
  <si>
    <t>PROGRAMA DE LAS NACIONES UNIDAS PARA EL DESARROLLO (PNUD)</t>
  </si>
  <si>
    <t>Alejandro Pacheco</t>
  </si>
  <si>
    <t>5000341265 0001</t>
  </si>
  <si>
    <t>O23011601060000002101-O23011601060000002109-O23011601210000002078-O23011601240000002090-O23011602300000002125-O23011603400000002162-O23011603450000002152</t>
  </si>
  <si>
    <t>199- 2022 CPS-P 2022 (74194)</t>
  </si>
  <si>
    <t>https://community.secop.gov.co/Public/Tendering/OpportunityDetail/Index?noticeUID=CO1.NTC.3051013&amp;isFromPublicArea=True&amp;isModal=False</t>
  </si>
  <si>
    <t xml:space="preserve"> CPS-P 2022 (74194)</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</si>
  <si>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</si>
  <si>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</si>
  <si>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TULUA</t>
  </si>
  <si>
    <t xml:space="preserve"> $         6.600.000</t>
  </si>
  <si>
    <t>5000339238 0001</t>
  </si>
  <si>
    <t>FDLTCD- 200-2022 (74101)</t>
  </si>
  <si>
    <t>https://community.secop.gov.co/Public/Tendering/OpportunityDetail/Index?noticeUID=CO1.NTC.3055720</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</si>
  <si>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t>
  </si>
  <si>
    <t>DANIEL ISIDORO BLANCO SANTAMARIA</t>
  </si>
  <si>
    <t>5000339681 0001</t>
  </si>
  <si>
    <t>201-2022 LP-013 (72808)</t>
  </si>
  <si>
    <t>https://community.secop.gov.co/Public/Tendering/OpportunityDetail/Index?noticeUID=CO1.NTC.2982686&amp;isFromPublicArea=True&amp;isModal=False</t>
  </si>
  <si>
    <t xml:space="preserve"> LP (72808)</t>
  </si>
  <si>
    <t>PRESTAR SERVICIOS EN LA PREVENCIÓN Y ATENCIÓN MEDICA VETERINARIA DE ANIMALES EN CONDICIÓN DE ABANDONO, VULNERABILIDAD Y ANIMALES DE COMPAÑÍA DE ESPECIE FELINA Y CANINA U OTRAS ESPECIES DE COMPAÑIA, DESARROLLANDO ACCIONES MEDICAS Y PEDAGÓGICAS, ENCARGÁNDOSE DE DISPONER LA LOGÍSTICA, SUMINISTROS Y PERSONAL NECESARIOS DE CONFORMIDAD A LOS ESTUDIOS PREVIOS Y ANEXOS TÉCNICOS</t>
  </si>
  <si>
    <t>CENTRO DE RECURSOS EDUCATIVOS PARA
LA COMPETITIVIDAD EMPRESARIAL S.A.S -
CRECE S.A.S</t>
  </si>
  <si>
    <t>MARIA JOSEFINA WENTLAND
VILLA</t>
  </si>
  <si>
    <t>5000342572 0001</t>
  </si>
  <si>
    <t>O23011602340000002142</t>
  </si>
  <si>
    <t>202-2022 CPS (74068)</t>
  </si>
  <si>
    <t>https://community.secop.gov.co/Public/Tendering/OpportunityDetail/Index?noticeUID=CO1.NTC.3033007&amp;isFromPublicArea=True&amp;isModal=False</t>
  </si>
  <si>
    <t xml:space="preserve"> CPS (74068)</t>
  </si>
  <si>
    <t>Prestación del Servicio de Mantenimiento Preventivo y Correctivo, incluidas Autopartes y Mano de Obra; de los vehículos pertenecientes al parque automotor del Fondo de Desarrollo Local de Teusaquillo</t>
  </si>
  <si>
    <t>FABIO VINICIO TAMAYO TAMAYO</t>
  </si>
  <si>
    <t>21-40-101193200</t>
  </si>
  <si>
    <t>5000344014 0001</t>
  </si>
  <si>
    <t>x</t>
  </si>
  <si>
    <t>20226320012723</t>
  </si>
  <si>
    <t>18/08/2022</t>
  </si>
  <si>
    <t xml:space="preserve">HASTA AGOTAR RECURSOS </t>
  </si>
  <si>
    <t>203 - 2022 CPS-AG (74460)</t>
  </si>
  <si>
    <t>https://community.secop.gov.co/Public/Tendering/OpportunityDetail/Index?noticeUID=CO1.NTC.3091896&amp;isFromPublicArea=True&amp;isModal=False</t>
  </si>
  <si>
    <t>CPS-AG (74460)</t>
  </si>
  <si>
    <t>Prestar sus servicios de apoyo a la gestión en las actividades del Área de Gestión del Desarrollo Administrativa y Financiera de la Alcaldía Local en las actividades asistenciales propias del área de conformidad con los estudios previos</t>
  </si>
  <si>
    <t>14-44-101165108</t>
  </si>
  <si>
    <t>5000344237 0001</t>
  </si>
  <si>
    <t>20226320012733</t>
  </si>
  <si>
    <t>204 - 2022 CPS-P (74458)</t>
  </si>
  <si>
    <t>https://community.secop.gov.co/Public/Tendering/OpportunityDetail/Index?noticeUID=CO1.NTC.3092319&amp;isFromPublicArea=True&amp;isModal=False</t>
  </si>
  <si>
    <t xml:space="preserve"> CPS-P (74458)</t>
  </si>
  <si>
    <t>Prestar servicios profesionales, brindando acompañamiento y apoyo administrativo en las diferentes actividades que realice el alcalde local, sirviendo como referente para la articulación entre las diferentes dependencias, Junta Administradora Local y el despacho de la Alcaldía Local</t>
  </si>
  <si>
    <t xml:space="preserve">
14-46-101076272</t>
  </si>
  <si>
    <t>5000344404 0001</t>
  </si>
  <si>
    <t>https://community.secop.gov.co/Public/Tendering/OpportunityDetail/Index?noticeUID=CO1.NTC.3115365&amp;isFromPublicArea=True&amp;isModal=False</t>
  </si>
  <si>
    <t>Prestar servicios asistenciales y de apoyo a la gestión para realizar todas las actividades operativas y administrativas relacionadas con el proyecto 2087 Teusaquillo adelante con la agricultura urbana requeridas en el marco del Plan de Desarrollo Local 2021-2024, de conformidad con los estudios previos</t>
  </si>
  <si>
    <t>CLARA MATILDE SPINEL GOMEZ</t>
  </si>
  <si>
    <t>USAQUEN</t>
  </si>
  <si>
    <t>por definir</t>
  </si>
  <si>
    <t>O23011601240000002087</t>
  </si>
  <si>
    <t>EN REVISION PROVEEDOR</t>
  </si>
  <si>
    <t>206- 2022 CPS- AG 2022 (74379)</t>
  </si>
  <si>
    <t>https://community.secop.gov.co/Public/Tendering/OpportunityDetail/Index?noticeUID=CO1.NTC.3112875&amp;isFromPublicArea=True&amp;isModal=False</t>
  </si>
  <si>
    <t>CPS- AG 2022 (74379)</t>
  </si>
  <si>
    <t>NICOL ANDREA JULIO HERRERA</t>
  </si>
  <si>
    <t>17-46-101022554</t>
  </si>
  <si>
    <t>5000347389 0001</t>
  </si>
  <si>
    <t>20226320012743</t>
  </si>
  <si>
    <t>207 - 2022 CPS-P (74455)</t>
  </si>
  <si>
    <t>https://community.secop.gov.co/Public/Tendering/OpportunityDetail/Index?noticeUID=CO1.NTC.3112873&amp;isFromPublicArea=True&amp;isModal=False</t>
  </si>
  <si>
    <t>CPS-P (74455)</t>
  </si>
  <si>
    <t>Prestar los servicios profesionales de acompañamiento y revisión a los asuntos jurídicos que puedan adelantarse desde el despacho de la Alcaldía Local de Teusaquillo.</t>
  </si>
  <si>
    <t>ANA CAROLINA ALZAMORA BUSTAMANTE</t>
  </si>
  <si>
    <t>anaalzamorab1@gmail.com</t>
  </si>
  <si>
    <t xml:space="preserve">Calle 52 #16-88
</t>
  </si>
  <si>
    <t>390 47 994000073089</t>
  </si>
  <si>
    <t>5000347394 0001</t>
  </si>
  <si>
    <t>208-2022 CPS P (74540)</t>
  </si>
  <si>
    <t>https://community.secop.gov.co/Public/Tendering/OpportunityDetail/Index?noticeUID=CO1.NTC.3117813&amp;isFromPublicArea=True&amp;isModal=False</t>
  </si>
  <si>
    <t xml:space="preserve"> CPS P (74540)</t>
  </si>
  <si>
    <t>Prestar los servicios profesionales como referente de cultura local en el marco del proyecto 2078: TEUSAQUILLO PROMOTORA DEL ARTE, LA CULTURA Y EL PATRIMONIO y demás actividades requeridas en el marco del Plan de Desarrollo Local 2021-2024”, de conformidad a los estudios previos.</t>
  </si>
  <si>
    <t xml:space="preserve">CARLOS EDUARDO MONTENEGRO ORTEGA </t>
  </si>
  <si>
    <t>310 5509251</t>
  </si>
  <si>
    <t>$4.520.000</t>
  </si>
  <si>
    <t>17-46-101022606</t>
  </si>
  <si>
    <t>5000349038 0001</t>
  </si>
  <si>
    <t>20226320012753</t>
  </si>
  <si>
    <t>209 - 2022 CPS-P (74619)</t>
  </si>
  <si>
    <t>https://community.secop.gov.co/Public/Tendering/OpportunityDetail/Index?noticeUID=CO1.NTC.3114400&amp;isFromPublicArea=True&amp;isModal=False</t>
  </si>
  <si>
    <t xml:space="preserve"> CPS-P (74619)</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</si>
  <si>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</si>
  <si>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MAIRA ALEJANDRA JACANAMEJOY ENRIQUEZ</t>
  </si>
  <si>
    <t>17-46-101022580</t>
  </si>
  <si>
    <t>5000350302 0001</t>
  </si>
  <si>
    <t>210 - 2022 CPS-AG (73250)</t>
  </si>
  <si>
    <t>https://community.secop.gov.co/Public/Tendering/OpportunityDetail/Index?noticeUID=CO1.NTC.3118027&amp;isFromPublicArea=True&amp;isModal=False</t>
  </si>
  <si>
    <t>CPS-AG (73250)</t>
  </si>
  <si>
    <t>Prestar los servicios asistenciales y de apoyo a la gestión para realizar todas las actividades operativas y administrativas relacionadas con el proyecto 2142 Teusaquillo respira bienestar por los animales en el marco del Plan de Desarrollo Local 2021-2024, de conformidad con los estudios previos</t>
  </si>
  <si>
    <t>PROFESIONAL ADMINISTRADORA DE EMPRESAS</t>
  </si>
  <si>
    <t>39-44-101141002</t>
  </si>
  <si>
    <t>5000347400 0001</t>
  </si>
  <si>
    <t>211- 2022 CPS- AG 2022 (74465)</t>
  </si>
  <si>
    <t xml:space="preserve">https://community.secop.gov.co/Public/Tendering/OpportunityDetail/Index?noticeUID=CO1.NTC.3133966&amp;isFromPublicArea=True&amp;isModal=False </t>
  </si>
  <si>
    <t xml:space="preserve"> CPS- AG 2022 (74465)</t>
  </si>
  <si>
    <t>Prestar los servicios de apoyo en la gestión de caracterización de emprendimientos, micro, pequeñas y medianas empresas de la localidad de Teusaquillo y en la implementación del catálogo digital empresarial de la localidad.</t>
  </si>
  <si>
    <t xml:space="preserve">APOYO A LA GESTION </t>
  </si>
  <si>
    <t>25-46-101022969</t>
  </si>
  <si>
    <t>5000348913 0001</t>
  </si>
  <si>
    <t>212- 2022 CPS- AG (74547)</t>
  </si>
  <si>
    <t>https://community.secop.gov.co/Public/Tendering/OpportunityDetail/Index?noticeUID=CO1.NTC.3146645&amp;isFromPublicArea=True&amp;isModal=False</t>
  </si>
  <si>
    <t xml:space="preserve"> CPS- AG (74547)</t>
  </si>
  <si>
    <t>Prestar los servicios de apoyo a la gestión como instructor deportivo y/o actividad física para la ejecución proyecto 2072 Teusaquillo referente en deporte, recreación y actividad física, desarrollar la propuesta ganadora de presupuestos participativos vive tus parques quinta y demás actividades requeridas en el marco del Plan de Desarrollo Local 2021-2024”, de conformidad con los estudios previos</t>
  </si>
  <si>
    <t>AMPARO LILIANA CERON GARCIA</t>
  </si>
  <si>
    <t>17-46-101022616</t>
  </si>
  <si>
    <t>5000351518 0001</t>
  </si>
  <si>
    <t xml:space="preserve">20226320013383 </t>
  </si>
  <si>
    <t>30/08/2022</t>
  </si>
  <si>
    <t>213-2022 CPS-P (75125)</t>
  </si>
  <si>
    <t>https://community.secop.gov.co/Public/Tendering/OpportunityDetail/Index?noticeUID=CO1.NTC.3135937&amp;isFromPublicArea=True&amp;isModal=False</t>
  </si>
  <si>
    <t>CPS-P (75125)</t>
  </si>
  <si>
    <t>Prestar los servicios profesionales para apoyar al despacho en la implementación de estrategias de comunicación y contenidos que permitan dar a conocer la gestión de la Alcaldía local de Teusaquillo.</t>
  </si>
  <si>
    <t>PAOLA ANDREA CHACON TELLEZ</t>
  </si>
  <si>
    <t>PROFESIONAL COMUNICADORA SOCIAL Y PERIODISMO Y ESP  EN GESTION PUBLICA E INSTITUCIONES ADMINISTRATIVAS</t>
  </si>
  <si>
    <t>39-44-101141239</t>
  </si>
  <si>
    <t>5000351116 0001</t>
  </si>
  <si>
    <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t>
  </si>
  <si>
    <t>Aunar esfuerzos administrativos técnicos y logísticos para el cumplimiento de las metas relacionadas con el desarrollo, consolidación y fortalecimiento de la economía distrital en las localidades participantes</t>
  </si>
  <si>
    <t>SECRETARÍA DISTRITAL DE DESARROLLO ECONÓMICO</t>
  </si>
  <si>
    <t>JAIME ANDRES VARGAS VIVES</t>
  </si>
  <si>
    <t>215-2022 CIA (75559)</t>
  </si>
  <si>
    <t>https://community.secop.gov.co/Public/Tendering/OpportunityDetail/Index?noticeUID=CO1.NTC.3146748&amp;isFromPublicArea=True&amp;isModal=False</t>
  </si>
  <si>
    <t xml:space="preserve"> CIA (75559)</t>
  </si>
  <si>
    <t>Aunar esfuerzos administrativos, técnicos y financieros entre corporación para el desarrollo de las microempresas - propias y el fondo de desarrollo local de Teusaquillo para la consolidación y fortalecimiento económico de las microempresas y emprendimientos a través de la ruta al éxito - programa microempresa local 3.0 y el programa Bogotá productiva local</t>
  </si>
  <si>
    <t>CORPORACIÓN PARA EL DESARROLLO DE LAS MICROEMPRESAS-PROPAIS</t>
  </si>
  <si>
    <t>MARIA LUCIA CASTRILLON SIMMONDS,</t>
  </si>
  <si>
    <t xml:space="preserve">	3344101229866</t>
  </si>
  <si>
    <t>5000351530 0001</t>
  </si>
  <si>
    <t>216-2022 CPS AG (74540)</t>
  </si>
  <si>
    <t>https://community.secop.gov.co/Public/Tendering/OpportunityDetail/Index?noticeUID=CO1.NTC.3139409&amp;isFromPublicArea=True&amp;isModal=False</t>
  </si>
  <si>
    <t xml:space="preserve"> CPS AG (74540)</t>
  </si>
  <si>
    <t>TECNOLOGO EN CONTABLIDAD Y FINANZAS</t>
  </si>
  <si>
    <t>14-46-101076905</t>
  </si>
  <si>
    <t>5000350485 0001</t>
  </si>
  <si>
    <t>217- 2022 CPS-G (74461)</t>
  </si>
  <si>
    <t>https://community.secop.gov.co/Public/Tendering/OpportunityDetail/Index?noticeUID=CO1.NTC.3179633&amp;isFromPublicArea=True&amp;isModal=False</t>
  </si>
  <si>
    <t xml:space="preserve"> CPS-G (74461)</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</si>
  <si>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</si>
  <si>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ARISTÓTELES VASQUEZ PEÑA</t>
  </si>
  <si>
    <t>33-46-101043648</t>
  </si>
  <si>
    <t>5000353657 0001</t>
  </si>
  <si>
    <t>218 - 2022 CPS-G (74457)</t>
  </si>
  <si>
    <t>https://community.secop.gov.co/Public/Tendering/OpportunityDetail/Index?noticeUID=CO1.NTC.3180130&amp;isFromPublicArea=True&amp;isModal=False</t>
  </si>
  <si>
    <t>CPS-G (74457)</t>
  </si>
  <si>
    <t>Prestar Los Servicios De Apoyo A La Gestión Para el Servicio de Mensajería en moto con el fin de entregar las comunicaciones emitidas por la alcaldía Local de Teusaquillo</t>
  </si>
  <si>
    <t>14-46-101077263</t>
  </si>
  <si>
    <t>5000353661 0001</t>
  </si>
  <si>
    <t>219 - 2022 CPS-P (74684)</t>
  </si>
  <si>
    <t>https://community.secop.gov.co/Public/Tendering/OpportunityDetail/Index?noticeUID=CO1.NTC.3179419&amp;isFromPublicArea=True&amp;isModal=False</t>
  </si>
  <si>
    <t>CPS-P (74684)</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</si>
  <si>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</si>
  <si>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3503735070 - 3177353702</t>
  </si>
  <si>
    <t>39-44-101141390</t>
  </si>
  <si>
    <t>5000353253 0002</t>
  </si>
  <si>
    <t xml:space="preserve">
220- 2022 CPS-G (74461)</t>
  </si>
  <si>
    <t>CPS-G (74461)</t>
  </si>
  <si>
    <t>HENRY EDMUNDO ACERO BARON</t>
  </si>
  <si>
    <t>CS100025836</t>
  </si>
  <si>
    <t>5000356068 0001</t>
  </si>
  <si>
    <t>GLADYS ROCIO GEURRA FORERO</t>
  </si>
  <si>
    <t>221-2022 CPS- P ( 75793)</t>
  </si>
  <si>
    <t>https://community.secop.gov.co/Public/Tendering/OpportunityDetail/Index?noticeUID=CO1.NTC.3223761&amp;isFromPublicArea=True&amp;isModal=False</t>
  </si>
  <si>
    <t xml:space="preserve"> CPS- P ( 75793)</t>
  </si>
  <si>
    <t>Prestar los servicios profesionales para realizar el apoyo a los procesos y demás actividades de Infraestructura del Fondo de Desarrollo Local, requeridas en el marco del Plan de Desarrollo Local 2021-2024, de conformidad con los estudios previos</t>
  </si>
  <si>
    <t>HERNAN DARIO COCUNUBO GARCIA</t>
  </si>
  <si>
    <t>311 8463032</t>
  </si>
  <si>
    <t>63-44-101012921</t>
  </si>
  <si>
    <t>5000357458 0001</t>
  </si>
  <si>
    <t>222-2022 CIA (76332)</t>
  </si>
  <si>
    <t>https://community.secop.gov.co/Public/Tendering/OpportunityDetail/Index?noticeUID=CO1.NTC.3216399&amp;isFromPublicArea=True&amp;isModal=False</t>
  </si>
  <si>
    <t xml:space="preserve"> CIA (76332)</t>
  </si>
  <si>
    <t>Aunar esfuerzos técnicos, administrativos, jurídicos y financieros entre la Agencia Distrital para la Educación Superior, la Ciencia y la Tecnología - Atenea y el Fondo de Desarrollo Local de Teusaquillo para la implementación de un nuevo modelo inclusivo, eficiente y flexible para el acceso y la permanencia de las y los jóvenes egresados de instituciones de educación media a programas de educación superior y posmedia.</t>
  </si>
  <si>
    <t>AGENCIA DISTRITAL PARA LA EDUCACIÓN SUPERIOR - ATENEA</t>
  </si>
  <si>
    <t>MARTHA JANETH CARREÑO LIZARAZO</t>
  </si>
  <si>
    <t>5000357111 0001</t>
  </si>
  <si>
    <t>223-2022-CPS-P (76099)</t>
  </si>
  <si>
    <t>https://community.secop.gov.co/Public/Tendering/OpportunityDetail/Index?noticeUID=CO1.NTC.3244163&amp;isFromPublicArea=True&amp;isModal=False</t>
  </si>
  <si>
    <t>CPS-P (76099)</t>
  </si>
  <si>
    <t>Prestar los servicios profesionales para apoyar el trámite de la actividad contractual, el proceso de depuración de obligaciones por pagar, tramite de peticione e impulso a la liquidación de contratos suscritos con cargo a los recursos del fondo de desarrollo local, de conformidad con los estudios previos.</t>
  </si>
  <si>
    <t>FAVIAN ANDRES MEJIA URZOLA</t>
  </si>
  <si>
    <t>14-46-101077981</t>
  </si>
  <si>
    <t>5000359482 0001</t>
  </si>
  <si>
    <t xml:space="preserve">FORTALECIMIENTOINSTITUCIONAL Y RENDICION DE CUENTAS </t>
  </si>
  <si>
    <t>224-2022 CV (75404)</t>
  </si>
  <si>
    <t>https://community.secop.gov.co/Public/Tendering/OpportunityDetail/Index?noticeUID=CO1.NTC.3166957&amp;isFromPublicArea=True&amp;isModal=False</t>
  </si>
  <si>
    <t xml:space="preserve"> CV (75404)</t>
  </si>
  <si>
    <t>Adquisición, a título de compraventa, de elementos, insumos y herramientas de acuerdo con las especificaciones técnicas, en el marco de la implementación del proyecto 2087 “Teusaquillo adelante con la agricultura urbana</t>
  </si>
  <si>
    <t>COMERCIALIZADORA PADYF SAS</t>
  </si>
  <si>
    <t>901.118.558-4</t>
  </si>
  <si>
    <t>PAULA ANDREA GUZMAN DIAZ</t>
  </si>
  <si>
    <t xml:space="preserve">20226320015743 </t>
  </si>
  <si>
    <t>26/09/2022</t>
  </si>
  <si>
    <t>225-2022 CV (72811)</t>
  </si>
  <si>
    <t>https://community.secop.gov.co/Public/Tendering/OpportunityDetail/Index?noticeUID=CO1.NTC.3162828&amp;isFromPublicArea=True&amp;isModal=False</t>
  </si>
  <si>
    <t xml:space="preserve"> CV (72811)</t>
  </si>
  <si>
    <t>Adquisición a título de compraventa de equipos, elementos tecnológicos y mobiliarios, de acuerdo con las especificaciones técnicas, en el marco de la implementación de los proyectos 2101, 2072 y Gastos de Funcionamiento, vigencia 2022</t>
  </si>
  <si>
    <t>TECNOPHONE COLOMBIA SAS</t>
  </si>
  <si>
    <t>900.741.497-0</t>
  </si>
  <si>
    <t>DIANA CHRISTOFFEL RODRÍGUEZ</t>
  </si>
  <si>
    <t>JMALUCELLI TRAVELERS SEGUROS S.A.</t>
  </si>
  <si>
    <t>5000364553 0001</t>
  </si>
  <si>
    <t>O23011601060000002101-O23011601200000002072- O21201010030503</t>
  </si>
  <si>
    <t>proposito 1: hacer un nuevo contrato social para incrementar la inclusion, productiva y política</t>
  </si>
  <si>
    <t>JOSE LEONADO GALINDEZ</t>
  </si>
  <si>
    <t>226-2022-CPS-P (76095)</t>
  </si>
  <si>
    <t>https://community.secop.gov.co/Public/Tendering/OpportunityDetail/Index?noticeUID=CO1.NTC.3283689&amp;isFromPublicArea=True&amp;isModal=False</t>
  </si>
  <si>
    <t>CPS-P (76095)</t>
  </si>
  <si>
    <t>Prestar los servicios profesionales para apoyar la verificación y seguimiento a las actividades precontractuales, contractuales, y poscontractuales con cargo a los recursos del Fondo de desarrollo local, de conformidad con los estudios previos.</t>
  </si>
  <si>
    <t>33-46-101044022</t>
  </si>
  <si>
    <t>5000364552 0001</t>
  </si>
  <si>
    <t>227-2022 CV (75399)</t>
  </si>
  <si>
    <t>https://community.secop.gov.co/Public/Tendering/OpportunityDetail/Index?noticeUID=CO1.NTC.3185703&amp;isFromPublicArea=True&amp;isModal=False</t>
  </si>
  <si>
    <t xml:space="preserve"> CV (75399)</t>
  </si>
  <si>
    <t>Adquisición a título de compraventa de elementos y mobiliario logístico para el desarrollo de eventos de reactivación económica de acuerdo con las especificaciones técnicas, en el marco de la implementación del proyecto 2094: Teusaquillo construyendo acciones para el fortalecimiento de capacidades de la gente, la reactivación económica y el impulso empresarial e industrial de la localidad</t>
  </si>
  <si>
    <t>DISTRIBUIDORA Y COMERCIALIZADORA E.W EL TRIANGULO S.A.S.</t>
  </si>
  <si>
    <t>900.251.139-6</t>
  </si>
  <si>
    <t>ANA DOLORES RAMOS RAMIREZ</t>
  </si>
  <si>
    <t>VDA SAN JOSE FCA EL TRIANGULO</t>
  </si>
  <si>
    <t>66-44-101000780</t>
  </si>
  <si>
    <t>5000363705 0001</t>
  </si>
  <si>
    <t>228- 2022 CPS-AG (75700)</t>
  </si>
  <si>
    <t>https://community.secop.gov.co/Public/Tendering/OpportunityDetail/Index?noticeUID=CO1.NTC.3284727&amp;isFromPublicArea=True&amp;isModal=False</t>
  </si>
  <si>
    <t xml:space="preserve"> CPS-AG (75700)</t>
  </si>
  <si>
    <t>390 47 994000074329</t>
  </si>
  <si>
    <t>5000371945 0001</t>
  </si>
  <si>
    <t>229-2022 CPS-AG (76328)</t>
  </si>
  <si>
    <t>https://community.secop.gov.co/Public/Tendering/OpportunityDetail/Index?noticeUID=CO1.NTC.3284487&amp;isFromPublicArea=True&amp;isModal=False</t>
  </si>
  <si>
    <t>CPS-AG (76328)</t>
  </si>
  <si>
    <t>DANIEL FELIPE GOMEZ PARRA</t>
  </si>
  <si>
    <t xml:space="preserve">
17-46-101022800</t>
  </si>
  <si>
    <t>5000364594 0001</t>
  </si>
  <si>
    <t>230 - 2022 CPS-AG (76106)</t>
  </si>
  <si>
    <t>https://community.secop.gov.co/Public/Tendering/OpportunityDetail/Index?noticeUID=CO1.NTC.3289884&amp;isFromPublicArea=True&amp;isModal=False</t>
  </si>
  <si>
    <t>CPS-AG (76106)</t>
  </si>
  <si>
    <t>Prestar servicios de apoyo a la gestión en el manejo y seguimiento a los trámites administrativos de carácter secretarial que se adelanten en el despacho de la Alcaldía Local de Teusaquillo, de conformidad conlos estudios previos.</t>
  </si>
  <si>
    <t xml:space="preserve">
39047994000073972</t>
  </si>
  <si>
    <t>5000365214 0001</t>
  </si>
  <si>
    <t>231-2022 CPS -P (76926)</t>
  </si>
  <si>
    <t>https://community.secop.gov.co/Public/Tendering/OpportunityDetail/Index?noticeUID=CO1.NTC.3281082&amp;isFromPublicArea=True&amp;isModal=False</t>
  </si>
  <si>
    <t>CPS -P (76926)</t>
  </si>
  <si>
    <t>Prestar los servicios profesionales para apoyar a la alcaldesa local en los diferentes procesos comunitarios en la localidad, y en la atención de las instancias de participación e Interinstitucionales y demás actividades requeridas en el marco del Plan de Desarrollo Local 2021- 2024.</t>
  </si>
  <si>
    <t>14-46-101078369</t>
  </si>
  <si>
    <t>5000363339 0001</t>
  </si>
  <si>
    <t>232-2022 CPS-P (76100)</t>
  </si>
  <si>
    <t>https://community.secop.gov.co/Public/Tendering/OpportunityDetail/Index?noticeUID=CO1.NTC.3283774&amp;isFromPublicArea=True&amp;isModal=False</t>
  </si>
  <si>
    <t xml:space="preserve"> CPS-P (76100)</t>
  </si>
  <si>
    <t>5000364562 0001</t>
  </si>
  <si>
    <t>233-2022 CPS-P (77060)</t>
  </si>
  <si>
    <t>https://community.secop.gov.co/Public/Tendering/OpportunityDetail/Index?noticeUID=CO1.NTC.3292303&amp;isFromPublicArea=True&amp;isModal=False</t>
  </si>
  <si>
    <t xml:space="preserve"> CPS-P (77060)</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</si>
  <si>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</si>
  <si>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JULY ANDREA SANABRIA MARCELO</t>
  </si>
  <si>
    <t xml:space="preserve">PLANEACION </t>
  </si>
  <si>
    <t>Diagonal 45d 20-34</t>
  </si>
  <si>
    <t>CSC-100024936</t>
  </si>
  <si>
    <t>COMPAÑIA DE SEGUROS MUNDIAL</t>
  </si>
  <si>
    <t>5000367035 0002</t>
  </si>
  <si>
    <t>90 DÍAS</t>
  </si>
  <si>
    <t xml:space="preserve">PILAR MAGDANIEL </t>
  </si>
  <si>
    <t>234-2022 CPS-AG (77144)</t>
  </si>
  <si>
    <t>https://community.secop.gov.co/Public/Tendering/OpportunityDetail/Index?noticeUID=CO1.NTC.3291476&amp;isFromPublicArea=True&amp;isModal=False</t>
  </si>
  <si>
    <t>CPS-AG (77144)</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</si>
  <si>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</si>
  <si>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TERMINACION ANTICIPADA </t>
  </si>
  <si>
    <t>235-2022 (77161)</t>
  </si>
  <si>
    <t>https://community.secop.gov.co/Public/Tendering/OpportunityDetail/Index?noticeUID=CO1.NTC.3297990&amp;isFromPublicArea=True&amp;isModal=False</t>
  </si>
  <si>
    <t>390-47-994000074013-</t>
  </si>
  <si>
    <t>5000366639 0001</t>
  </si>
  <si>
    <t>Proposito 1: hacer un nuevo contrato social para incrementar la inclusion, productiva y politica</t>
  </si>
  <si>
    <t xml:space="preserve">121 DÍAS </t>
  </si>
  <si>
    <t>ROSA ISABEL MONTERO</t>
  </si>
  <si>
    <t>236-2022 CPS-AG (76328)</t>
  </si>
  <si>
    <t xml:space="preserve"> CPS-AG (76328)</t>
  </si>
  <si>
    <t>ANGELA MARIA GUTIERREZ CARDENAS</t>
  </si>
  <si>
    <t>APOYO A LA GESTIÓN</t>
  </si>
  <si>
    <t>Carrera 18# 3-41su</t>
  </si>
  <si>
    <t>730-47-994000016258</t>
  </si>
  <si>
    <t>5000368447 0001</t>
  </si>
  <si>
    <t>120 DÍAS</t>
  </si>
  <si>
    <t>237-2022 CPS-P (77134)</t>
  </si>
  <si>
    <t>https://community.secop.gov.co/Public/Tendering/OpportunityDetail/Index?noticeUID=CO1.NTC.3352259&amp;isFromPublicArea=True&amp;isModal=False</t>
  </si>
  <si>
    <t>CPS-P (77134)</t>
  </si>
  <si>
    <t>Prestar los servicios profesionales para el apoyar la ejecución del proyecto de inversión 2109 “Teusaquillo un nuevo contrato social con igualdad de oportunidades para vincular mujeres cuidadoras a estrategias del cuidado y demás actividades requeridas en el marco del Plan de Desarrollo Local 2021-2024.</t>
  </si>
  <si>
    <t>17-46-101022870</t>
  </si>
  <si>
    <t>5000372391 0001</t>
  </si>
  <si>
    <t>O23011601060000002109</t>
  </si>
  <si>
    <t>105 DÍAS</t>
  </si>
  <si>
    <t>238-2022 CPS-AG (76657)</t>
  </si>
  <si>
    <t>https://community.secop.gov.co/Public/Tendering/OpportunityDetail/Index?noticeUID=CO1.NTC.3304621&amp;isFromPublicArea=True&amp;isModal=False</t>
  </si>
  <si>
    <t>CPS-AG (76657)</t>
  </si>
  <si>
    <t>Prestar sus servicios técnicos para apoyar las etapas precontractual, contractual y post-contractual de los procesos de adquisición de bienes y servicios que realice el Fondo de desarrollo local de Teusaquillo”, de conformidad con los estudios previos</t>
  </si>
  <si>
    <t>21-46-101052591</t>
  </si>
  <si>
    <t>5000366539 0001</t>
  </si>
  <si>
    <t>Gestion publica local</t>
  </si>
  <si>
    <t>239- 2022 CPS-G (77175</t>
  </si>
  <si>
    <t>https://community.secop.gov.co/Public/Tendering/OpportunityDetail/Index?noticeUID=CO1.NTC.3314412&amp;isFromPublicArea=True&amp;isModal=False</t>
  </si>
  <si>
    <t xml:space="preserve"> CPS-G (77175</t>
  </si>
  <si>
    <t>Prestar los servicios de apoyo en la gestión para realizar todas las actividades operativas y administrativas requeridas en el marco del Plan de Desarrollo Local 2021-2024, de conformidad de estudios previos.</t>
  </si>
  <si>
    <t>39-44-101142581</t>
  </si>
  <si>
    <t>5000369381 0001</t>
  </si>
  <si>
    <t>105 DIAS</t>
  </si>
  <si>
    <t>20226320017053_x000D_</t>
  </si>
  <si>
    <t>18/10/2022</t>
  </si>
  <si>
    <t>240- 2022 CPS-G (77175)</t>
  </si>
  <si>
    <t xml:space="preserve"> CPS-G (77175)</t>
  </si>
  <si>
    <t>KATHERYN LIZETH LARA BUSTOS</t>
  </si>
  <si>
    <t>Cra 147 # 145 60</t>
  </si>
  <si>
    <t xml:space="preserve">
3450920-2</t>
  </si>
  <si>
    <t>5000371959 0001</t>
  </si>
  <si>
    <t>241-2022 CPS AG (75685)</t>
  </si>
  <si>
    <t>https://community.secop.gov.co/Public/Tendering/OpportunityDetail/Index?noticeUID=CO1.NTC.3318742&amp;isFromPublicArea=True&amp;isModal=False</t>
  </si>
  <si>
    <t>CPS AG (75685)</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</si>
  <si>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</si>
  <si>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JAIME EDUARDO SUAREZ RODRIGUEZ</t>
  </si>
  <si>
    <t>Carrera 7A N° 127C - 63 Apto 502</t>
  </si>
  <si>
    <t>3447252-1</t>
  </si>
  <si>
    <t>5000370626 0001</t>
  </si>
  <si>
    <t>242- 2022 CPS-AG (75685)</t>
  </si>
  <si>
    <t>CPS-AG (75685)</t>
  </si>
  <si>
    <t>JORGE ORLANDO MORENO RAYO</t>
  </si>
  <si>
    <t>CRA18 A N°187 - 37</t>
  </si>
  <si>
    <t xml:space="preserve">
36-46-101016330</t>
  </si>
  <si>
    <t>5000370621 0001</t>
  </si>
  <si>
    <t>243 - 2022 CPS-P (77128)</t>
  </si>
  <si>
    <t>https://community.secop.gov.co/Public/Tendering/OpportunityDetail/Index?noticeUID=CO1.NTC.3352140&amp;isFromPublicArea=True&amp;isModal=False</t>
  </si>
  <si>
    <t>CPS-P (77128)</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</si>
  <si>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</si>
  <si>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MARÍA CLAUDIA CAMARGO KOHLGRUBER</t>
  </si>
  <si>
    <t>380-47-994000128078</t>
  </si>
  <si>
    <t>5000373399 0001</t>
  </si>
  <si>
    <t>244 - 2022 CPS-P (77128)</t>
  </si>
  <si>
    <t xml:space="preserve"> CPS-P (77128)</t>
  </si>
  <si>
    <t>GLADYS ISABEL PÉREZ QUINTERO</t>
  </si>
  <si>
    <t>380-47-994000128107</t>
  </si>
  <si>
    <t>5000373400 0001</t>
  </si>
  <si>
    <t>20226320017023</t>
  </si>
  <si>
    <t>245-2022 CPS-AG (76418)</t>
  </si>
  <si>
    <t>https://community.secop.gov.co/Public/Tendering/OpportunityDetail/Index?noticeUID=CO1.NTC.3327854&amp;isFromPublicArea=True&amp;isModal=False</t>
  </si>
  <si>
    <t>CPS-AG (76418)</t>
  </si>
  <si>
    <t>Prestar sus servicios profesionales para el apoyo transversal al Área de Gestión del Desarrollo Administrativo y financiero en lo referente al proceso de planeación de la inversión de la Alcaldía Local de Teusaquillo.</t>
  </si>
  <si>
    <t>3447761–7</t>
  </si>
  <si>
    <t>5000369399 0001</t>
  </si>
  <si>
    <t>246 - -2022 CPS-AG (76655)</t>
  </si>
  <si>
    <t>https://community.secop.gov.co/Public/Tendering/OpportunityDetail/Index?noticeUID=CO1.NTC.3357953&amp;isFromPublicArea=True&amp;isModal=False</t>
  </si>
  <si>
    <t>CPS-AG (76655)</t>
  </si>
  <si>
    <t>Prestar sus servicios personales asistenciales para apoyar al Fondo de Desarrollo Local de Teusaquillo en los trámites administrativos que se requieran en el marco de la actividad contractual, de conformidad con los estudios previos, de conformidad con los estudios previos</t>
  </si>
  <si>
    <t>CONTRATACIÓN</t>
  </si>
  <si>
    <t xml:space="preserve">
39-44-101142748</t>
  </si>
  <si>
    <t>5000373697 0001</t>
  </si>
  <si>
    <t>45 DÍAS</t>
  </si>
  <si>
    <t>BALKIS HELENA WIEDEMAN GIRALDO</t>
  </si>
  <si>
    <t>ORDEN DE COMPRA 95820</t>
  </si>
  <si>
    <t>247-2022 OC 95820 (76255)</t>
  </si>
  <si>
    <t>https://www.colombiacompra.gov.co/tienda-virtual-del-estado-colombiano/ordenes-compra/95820/1</t>
  </si>
  <si>
    <t xml:space="preserve"> OC 95820 (76255)</t>
  </si>
  <si>
    <t>Compraventa de bienes inmuebles</t>
  </si>
  <si>
    <t>La necesidad de los colegios definida para tal fin se tiene en cuenta aquellos materiales de los proyectos y la solicitud de la dotación por parte de los colegios que favorece el desarrollo cognitivo de los niños, estimula el desarrollo sensorial, potencia la actividad física, los procesos de socialización teniendo como referente las condiciones socio familiares en donde transcurre la vida de los niños y niñas</t>
  </si>
  <si>
    <t>NELSON ORLANDO ESPITIA CAMARGO</t>
  </si>
  <si>
    <t>Calle 27 sur # 29B - 33</t>
  </si>
  <si>
    <t>14-46-101078161</t>
  </si>
  <si>
    <t>5000364764 0001</t>
  </si>
  <si>
    <t>ORDEN DE COMPRA 96132</t>
  </si>
  <si>
    <t>248-2022 OC 96132 (76255)</t>
  </si>
  <si>
    <t>https://www.colombiacompra.gov.co/tienda-virtual-del-estado-colombiano/ordenes-compra/96132</t>
  </si>
  <si>
    <t xml:space="preserve"> OC 96132 (76255)</t>
  </si>
  <si>
    <t>Adquirir a título compra venta los elementos para la primera infancia y educación de conformidad con el Acuerdo Marco CCE-173-AMP-2022 para dotar instituciones educativas de la Localidad de Teusaquillo en el marco del proyecto 2049 “Teusaquillo entorno protector para los niños y las niñas”.</t>
  </si>
  <si>
    <t xml:space="preserve">JM GRUPO EMPRESARIAL S.A.S
</t>
  </si>
  <si>
    <t>CALLE 13 # 11 - 67</t>
  </si>
  <si>
    <t>21-46-101052400</t>
  </si>
  <si>
    <t>0000301810 0001</t>
  </si>
  <si>
    <t>249-2022 CPS-P (78132)</t>
  </si>
  <si>
    <t xml:space="preserve">https://community.secop.gov.co/Public/Tendering/OpportunityDetail/Index?noticeUID=CO1.NTC.3344369&amp;isFromPublicArea=True&amp;isModal=False </t>
  </si>
  <si>
    <t xml:space="preserve"> CPS-P (78132)</t>
  </si>
  <si>
    <t>Prestar los servicios profesionales para realizarelapoyoalasupervisión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</si>
  <si>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33-46-101044237</t>
  </si>
  <si>
    <t>5000371477 0001</t>
  </si>
  <si>
    <t>250-2022 (77567)</t>
  </si>
  <si>
    <t>https://community.secop.gov.co/Public/Tendering/OpportunityDetail/Index?noticeUID=CO1.NTC.3354901&amp;isFromPublicArea=True&amp;isModal=False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</si>
  <si>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</si>
  <si>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39-44-101142775</t>
  </si>
  <si>
    <t>5000373695 0001</t>
  </si>
  <si>
    <t>251-2022 CPS AG (76383)</t>
  </si>
  <si>
    <t xml:space="preserve">https://community.secop.gov.co/Public/Tendering/OpportunityDetail/Index?noticeUID=CO1.NTC.3348519&amp;isFromPublicArea=True&amp;isModal=False </t>
  </si>
  <si>
    <t xml:space="preserve"> CPS AG (76383)</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</si>
  <si>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</si>
  <si>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JHONATAN ALEXANDER CALDERON RODRIGUEZ</t>
  </si>
  <si>
    <t>CL 81 SUR 81 90 TO 1 AP 602</t>
  </si>
  <si>
    <t>17-46-101022868</t>
  </si>
  <si>
    <t>5000372385 0001</t>
  </si>
  <si>
    <t>252-2022 CPS-P (78053)</t>
  </si>
  <si>
    <t>https://community.secop.gov.co/Public/Tendering/OpportunityDetail/Index?noticeUID=CO1.NTC.3356878&amp;isFromPublicArea=True&amp;isModal=False</t>
  </si>
  <si>
    <t xml:space="preserve"> CPS-P (78053)</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</si>
  <si>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 de conformidad con los estudios previos.</t>
  </si>
  <si>
    <t>JULIETH NATALIA MARTINEZ MARENTES</t>
  </si>
  <si>
    <t>17-46-101022871</t>
  </si>
  <si>
    <t>5000372796 0001</t>
  </si>
  <si>
    <t xml:space="preserve">MARIA DEL PILAR MAGDANIEL </t>
  </si>
  <si>
    <t>253-2022-CPS-P (77764</t>
  </si>
  <si>
    <t>https://community.secop.gov.co/Public/Tendering/OpportunityDetail/Index?noticeUID=CO1.NTC.3362085&amp;isFromPublicArea=True&amp;isModal=False</t>
  </si>
  <si>
    <t>CPS-P (77764</t>
  </si>
  <si>
    <t>Prestar sus servicios profesionales para apoyar a la alcaldía local en los diferentes procesos comunitarios en la localidad, y en la atención de las instancias de participación e Interinstitucionales y demás actividades requeridas referente a derechos humanos y victimas en el marco del Plan de Desarrollo Local 2021-2024.</t>
  </si>
  <si>
    <t>ADMINISTRATIVO Y FINACIERO</t>
  </si>
  <si>
    <t>21-46-101053050</t>
  </si>
  <si>
    <t>5000373637 0001</t>
  </si>
  <si>
    <t>254-2022-CPS-P (78055)</t>
  </si>
  <si>
    <t>https://community.secop.gov.co/Public/Tendering/OpportunityDetail/Index?noticeUID=CO1.NTC.3361869&amp;isFromPublicArea=True&amp;isModal=False</t>
  </si>
  <si>
    <t>CPS-P (78055)</t>
  </si>
  <si>
    <t>Prestar los servicios profesionales para realizar el apoyo a la supervisión y formulación del proyecto de inversión 2049 Teusaquillo entorno protector para los niños y las niñas, y demás actividades requeridas en el marco del Plan de Desarrollo Local 2021-2024, de conformidad con los estudios previos, de conformidad con los estudios previos.</t>
  </si>
  <si>
    <t>TRANSVERSAL 70C NO. 68-33 SUR INT. 4 APTO 102</t>
  </si>
  <si>
    <t>36-46-101016395</t>
  </si>
  <si>
    <t>5000373640 0001</t>
  </si>
  <si>
    <t>255-2022-CPS-P (78310</t>
  </si>
  <si>
    <t xml:space="preserve">https://community.secop.gov.co/Public/Tendering/OpportunityDetail/Index?noticeUID=CO1.NTC.3362084&amp;isFromPublicArea=True&amp;isModal=False </t>
  </si>
  <si>
    <t>CPS-P (78310</t>
  </si>
  <si>
    <t>Prestar los servicios profesionales para realizar el apoyo a la supervisión del proyecto 2142 Teusaquillo respira bienestar por los animales, y demás actividades requeridas en el marco del Plan de Desarrollo Local 2021-2024.</t>
  </si>
  <si>
    <t>39-44-101142817</t>
  </si>
  <si>
    <t>5000373642 0001</t>
  </si>
  <si>
    <t>Bogotá protectora de los animales</t>
  </si>
  <si>
    <t>256 - 2022 CPS-P (78434)</t>
  </si>
  <si>
    <t>https://community.secop.gov.co/Public/Tendering/OpportunityDetail/Index?noticeUID=CO1.NTC.3396568&amp;isFromPublicArea=True&amp;isModal=False</t>
  </si>
  <si>
    <t xml:space="preserve"> CPS-P (78434)</t>
  </si>
  <si>
    <t>Prestar servicios profesionales pararealizar la formulación y el apoyo a la supervisión de los contratos que deriven y le sean asignados del proyecto 2139 Teusaquillo con parques para disfrutar y demás actividades requeridas en el marco del Plan de Desarrollo Local 2021-2024.”</t>
  </si>
  <si>
    <t>ANDRES FERNANDO DUQUE BERNAL</t>
  </si>
  <si>
    <t>calle 4b #17-13</t>
  </si>
  <si>
    <t>21-46-101053293</t>
  </si>
  <si>
    <t>5000376426 0001</t>
  </si>
  <si>
    <t>Mejora de la gestión de instituciones de salud</t>
  </si>
  <si>
    <t>257 - 2022 CPS-P (78247)</t>
  </si>
  <si>
    <t>https://community.secop.gov.co/Public/Tendering/OpportunityDetail/Index?noticeUID=CO1.NTC.3389818&amp;isFromPublicArea=True&amp;isModal=False</t>
  </si>
  <si>
    <t xml:space="preserve"> CPS-P (78247)</t>
  </si>
  <si>
    <t>Apoyar jurídicamente la ejecución de las acciones requeridas para la depuración de las actuaciones administrativas que cursan en la alcaldía local”, de conformidad con los estudios previos.</t>
  </si>
  <si>
    <t>ALIET CONSTANZA SANCHEZ SUAREZ</t>
  </si>
  <si>
    <t>Calle 75 A sur N° 10 - 11 este</t>
  </si>
  <si>
    <t xml:space="preserve">21-46-101053349 </t>
  </si>
  <si>
    <t>5000376553 0001</t>
  </si>
  <si>
    <t xml:space="preserve">proposito 5: Construir Bogotá-Región con gobierno abierto, transparente y ciudadania consciente </t>
  </si>
  <si>
    <t>Gestión pública Local</t>
  </si>
  <si>
    <t>258-2022 (77170)</t>
  </si>
  <si>
    <t>https://community.secop.gov.co/Public/Tendering/OpportunityDetail/Index?noticeUID=CO1.NTC.3378856&amp;isFromPublicArea=True&amp;isModal=False</t>
  </si>
  <si>
    <t xml:space="preserve">
17-46-101022903</t>
  </si>
  <si>
    <t>5000375654 0001</t>
  </si>
  <si>
    <t>Bogotá región emprendedora e innovadora</t>
  </si>
  <si>
    <t>TEUSAQUILLO RESPIRA AGRICULTURA</t>
  </si>
  <si>
    <t>: MAIRA JINETH VELASQUEZ HERRERA</t>
  </si>
  <si>
    <t>259 - 2022 CPS-P (78064)</t>
  </si>
  <si>
    <t>https://community.secop.gov.co/Public/Tendering/OpportunityDetail/Index?noticeUID=CO1.NTC.3389649&amp;isFromPublicArea=True&amp;isModal=False</t>
  </si>
  <si>
    <t>CPS-P (78064)</t>
  </si>
  <si>
    <t>Prestar los servicios profesionales para realizar el apoyo a la supervisión del proyecto 2125 Teusaquillo se previene y se prepara para las emergencias y demás actividades requeridas en el marco del Plan de Desarrollo Local 2021-2024”, de conformidad con los estudios previos.</t>
  </si>
  <si>
    <t>EMILFE BAUTISTA RODRÍGUEZ</t>
  </si>
  <si>
    <t>390-47-994000074632</t>
  </si>
  <si>
    <t>5000376555 0001</t>
  </si>
  <si>
    <t>O23011602300000002125</t>
  </si>
  <si>
    <t>Eficiencia en la atención de emergencias</t>
  </si>
  <si>
    <t>FDLT-CD-172-2022 (77603)</t>
  </si>
  <si>
    <t>260 - 2022 CPS-P (77603)</t>
  </si>
  <si>
    <t xml:space="preserve">https://community.secop.gov.co/Public/Tendering/OpportunityDetail/Index?noticeUID=CO1.NTC.3389822&amp;isFromPublicArea=True&amp;isModal=False  </t>
  </si>
  <si>
    <t>CPS-P (77603)</t>
  </si>
  <si>
    <t>Apoya el cubrimiento de las actividades, cronogramas y agenda de la Alcaldía local a nivel interno y externo, así como la generación de contenidos periodísticos”, de conformidad con los estudios previos</t>
  </si>
  <si>
    <t>CARLOS MANUEL DÍAZ CARREÑO</t>
  </si>
  <si>
    <t>Calle 145 a No. 12-60</t>
  </si>
  <si>
    <t>25-46-101023608 –</t>
  </si>
  <si>
    <t>5000376556 0001</t>
  </si>
  <si>
    <t>261 - 2022 CPS-P (78247</t>
  </si>
  <si>
    <t xml:space="preserve"> CPS-P (78247</t>
  </si>
  <si>
    <t>Apoyar jurídicamente la ejecución de las acciones requeridas para la depuración de las actuaciones administrativas que cursan en la Alcaldía Local, de conformidad con los estudios previos.</t>
  </si>
  <si>
    <t>CINDI CATERINE ROTTA SERRANO</t>
  </si>
  <si>
    <t>Carrera 53A No. 49-21 Sur</t>
  </si>
  <si>
    <t>NB-100228322</t>
  </si>
  <si>
    <t>Seguros Mundial S.A</t>
  </si>
  <si>
    <t>5000376554 0001</t>
  </si>
  <si>
    <t>FDLTCD-173-2022 (77168)</t>
  </si>
  <si>
    <t>262 -2022 CPS-P (77168)</t>
  </si>
  <si>
    <t>https://community.secop.gov.co/Public/Tendering/OpportunityDetail/Index?noticeUID=CO1.NTC.3389635&amp;isFromPublicArea=True&amp;isModal=False</t>
  </si>
  <si>
    <t>CPS-P (77168)</t>
  </si>
  <si>
    <t>Prestar los servicios profesionales para adelantar y desarrollar los trámites jurídicos relacionados con la actividad contractual del Fondo de Desarrollo Local”, de conformidad con los estudios previos.</t>
  </si>
  <si>
    <t>33-46-101044413</t>
  </si>
  <si>
    <t>5000376557 0001</t>
  </si>
  <si>
    <t xml:space="preserve">263 -2022 CPS-P (77128) </t>
  </si>
  <si>
    <t xml:space="preserve"> CPS-P (77128) </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</si>
  <si>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</si>
  <si>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PAOLA ALEXANDRA GALEANO ROJAS</t>
  </si>
  <si>
    <t>CALLE 48 14 80</t>
  </si>
  <si>
    <t xml:space="preserve"> 5000376558 0001</t>
  </si>
  <si>
    <t>HEIDY JOHANNA GUEVARA
NUÑEZ</t>
  </si>
  <si>
    <t>Crr 24 # 40 b -07 Sur</t>
  </si>
  <si>
    <t>FDLT-CD-174-2022 (77595)</t>
  </si>
  <si>
    <t>264 - 2022 - CPS-P (77595)</t>
  </si>
  <si>
    <t>https://community.secop.gov.co/Public/Tendering/OpportunityDetail/Index?noticeUID=CO1.NTC.3387857&amp;isFromPublicArea=True&amp;isModal=False</t>
  </si>
  <si>
    <t>Coordinar, liderar y asesorar los planes y estrategias de comunicación interna y externa para la divulgación de los programas, proyectos y actividades de la Alcaldía Local”, de conformidad con los estudios previos.</t>
  </si>
  <si>
    <t>DEISY JULIETH OCHOA NOGUERA</t>
  </si>
  <si>
    <t>CARRERA 69 B 73 A 60</t>
  </si>
  <si>
    <t>380-47-994000074598</t>
  </si>
  <si>
    <t>5000376559 0001</t>
  </si>
  <si>
    <t>ADID MILENA RUBIANO PEDROZA</t>
  </si>
  <si>
    <t>FDLT CD 175- 2022 (76727)</t>
  </si>
  <si>
    <t>265-2022 CPS-P (76727)</t>
  </si>
  <si>
    <t>https://community.secop.gov.co/Public/Tendering/OpportunityDetail/Index?noticeUID=CO1.NTC.3387945&amp;isFromPublicArea=True&amp;isModal=False</t>
  </si>
  <si>
    <t>CPS-P (76727)</t>
  </si>
  <si>
    <t>Apoyar jurídicamente la ejecución de las acciones requeridas para el trámite e impulso procesal de las actuaciones contravencionales y/o querellas que cursen en las inspecciones de Policía de la localidad</t>
  </si>
  <si>
    <t>JULIETH DEL CARMEN PERNA BERDUGO</t>
  </si>
  <si>
    <t>Calle 135 C No 13-84</t>
  </si>
  <si>
    <t>18-46-101015552</t>
  </si>
  <si>
    <t>5000376560 0001</t>
  </si>
  <si>
    <t>266-2022 CPS-P (76727)</t>
  </si>
  <si>
    <t xml:space="preserve"> CPS-P (76727)</t>
  </si>
  <si>
    <t>Apoyar jurídicamente la ejecución de las acciones requeridas para el trámite e impulso procesal de las actuaciones contravencionales y/o querellas que cursen en las inspecciones de Policía de la localidad”</t>
  </si>
  <si>
    <t>14-44-101164794</t>
  </si>
  <si>
    <t>5000376563 0001</t>
  </si>
  <si>
    <t>FDLT CD 176-2022 (77136)</t>
  </si>
  <si>
    <t>267-2022 CPS- P (77136)</t>
  </si>
  <si>
    <t>https://community.secop.gov.co/Public/Tendering/OpportunityDetail/Index?noticeUID=CO1.NTC.3389545&amp;isFromPublicArea=True&amp;isModal=False</t>
  </si>
  <si>
    <t>CPS- P (77136)</t>
  </si>
  <si>
    <t>Prestar sus servicios profesionales para brindar apoyo técnico en los procesos a cargo del área de gestión policiva o de las inspecciones de policía adscritas a la Alcaldía Local de Teusaquillo de conformidad con los estudios previos</t>
  </si>
  <si>
    <t>Calle 35 sur # 3-42</t>
  </si>
  <si>
    <t>36-44-101055245</t>
  </si>
  <si>
    <t>5000376564 0001</t>
  </si>
  <si>
    <t>FDLT-CD 177-2022 (78052)</t>
  </si>
  <si>
    <t>268-2022 CPS- P (78052)</t>
  </si>
  <si>
    <t>https://community.secop.gov.co/Public/Tendering/OpportunityDetail/Index?noticeUID=CO1.NTC.3416509&amp;isFromPublicArea=True&amp;isModal=False</t>
  </si>
  <si>
    <t xml:space="preserve"> CPS- P (78052)</t>
  </si>
  <si>
    <t>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</si>
  <si>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63-46-101003676</t>
  </si>
  <si>
    <t>5000378955 0001</t>
  </si>
  <si>
    <t>269-2022 CPS-P (77136)</t>
  </si>
  <si>
    <t xml:space="preserve"> CPS-P (77136)</t>
  </si>
  <si>
    <t>Prestar sus servicios profesionales para brindar apoyo técnico en los procesos a cargo del área de gestión policiva o de las inspecciones de policía adscritas a la Alcaldía Local de Teusaquillo de conformidad con los estudios previos”</t>
  </si>
  <si>
    <t>21-46-101053363</t>
  </si>
  <si>
    <t>5000378954 0001</t>
  </si>
  <si>
    <t>ORDEN DE COMPRA 97495</t>
  </si>
  <si>
    <t>270-2022</t>
  </si>
  <si>
    <t>https://www.colombiacompra.gov.co/tienda-virtual-del-estado-colombiano/ordenes-compra/97495</t>
  </si>
  <si>
    <t>Adquisición a título de compraventa de los elementos necesarios para la dotación de la sala amiga de la familia lactante del entorno laboral del Fondo de Desarrollo Local de Teusaquillo</t>
  </si>
  <si>
    <t>900155107-1</t>
  </si>
  <si>
    <t>271 - 2022 CPS-P (78247)</t>
  </si>
  <si>
    <t>CPS-P (78247)</t>
  </si>
  <si>
    <t>Apoyar jurídicamente la ejecución de las acciones requeridas para la depuración de las actuaciones administrativas que cursan en la Alcaldía Local”, de conformidad con los estudios previos.</t>
  </si>
  <si>
    <t>MAX GIOVANNY REYES BARRERA</t>
  </si>
  <si>
    <t>CRA 104 N. 16-28 TORRE 7 APTO 1303</t>
  </si>
  <si>
    <t xml:space="preserve"> PVB - 100001484</t>
  </si>
  <si>
    <t>5000382179 0001</t>
  </si>
  <si>
    <t>FDLT- MC -029-2022 (78732)</t>
  </si>
  <si>
    <t>272-2022 CPS (78732)</t>
  </si>
  <si>
    <t>https://community.secop.gov.co/Public/Tendering/OpportunityDetail/Index?noticeUID=CO1.NTC.3361514&amp;isFromPublicArea=True&amp;isModal=False</t>
  </si>
  <si>
    <t xml:space="preserve"> CPS (78732)</t>
  </si>
  <si>
    <t>Prestación de servicios para el lavado, desinfección y limpieza del tanque de agua potable, así como la revisión y mantenimiento preventivo y correctivo de la electrobomba de agua del Fondo De Desarrollo Local De Teusaquillo</t>
  </si>
  <si>
    <t>GPS ELECTRONICS</t>
  </si>
  <si>
    <t>900092491-1</t>
  </si>
  <si>
    <t>GERSON JAIR SAENZ ROJAS</t>
  </si>
  <si>
    <t>CALLE 37 # 17A-03</t>
  </si>
  <si>
    <t>21-44-101396770</t>
  </si>
  <si>
    <t>5000381706 0002</t>
  </si>
  <si>
    <t>O2120202008078711002</t>
  </si>
  <si>
    <t>FDLT CD 178-2022 (78060)</t>
  </si>
  <si>
    <t>273-2022 CPS-P (78060)</t>
  </si>
  <si>
    <t>https://community.secop.gov.co/Public/Tendering/OpportunityDetail/Index?noticeUID=CO1.NTC.3426847&amp;isFromPublicArea=True&amp;isModal=False</t>
  </si>
  <si>
    <t xml:space="preserve"> CPS-P (78060)</t>
  </si>
  <si>
    <t>322 942 0385</t>
  </si>
  <si>
    <t>NB-100229250</t>
  </si>
  <si>
    <t>COMPAÑIA MUNDIA DE SEGUROS</t>
  </si>
  <si>
    <t>5000381120 0001</t>
  </si>
  <si>
    <t>FDLT-CD-179-2022 (78050)</t>
  </si>
  <si>
    <t>274 - 2022-CPS-AG -(78050)</t>
  </si>
  <si>
    <t>https://community.secop.gov.co/Public/Tendering/OpportunityDetail/Index?noticeUID=CO1.NTC.3431162&amp;isFromPublicArea=True&amp;isModal=False</t>
  </si>
  <si>
    <t>CPS-AG -(78050)</t>
  </si>
  <si>
    <t>Apoyar la gestión documental de la Alcaldía Local para la implementación del proceso de verificación, soporte y acompañamiento, en el desarrollo de las actividades propias de los procesos y actuaciones administrativas existentes</t>
  </si>
  <si>
    <t>CARRERA 79 No. 20-19</t>
  </si>
  <si>
    <t>15-46101028931</t>
  </si>
  <si>
    <t>5000380216 0001</t>
  </si>
  <si>
    <t>FDLT CD-180-2022 (77580)</t>
  </si>
  <si>
    <t>275 - 2022 (77580)</t>
  </si>
  <si>
    <t>https://community.secop.gov.co/Public/Tendering/OpportunityDetail/Index?noticeUID=CO1.NTC.3429024&amp;isFromPublicArea=True&amp;isModal=False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</si>
  <si>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 de comunicación en los medios, especialmente escritos, digitales y audiovisuales</t>
  </si>
  <si>
    <t>Calle 165B #14A-07 Torre 1 Apto 504</t>
  </si>
  <si>
    <t>39-44-101143385</t>
  </si>
  <si>
    <t>5000380209 0001</t>
  </si>
  <si>
    <t>JUAN SEBASTIAN LONDOÑO HENAO</t>
  </si>
  <si>
    <t>FDLT CD- 181-2022 (77566)</t>
  </si>
  <si>
    <t>276-2022 CPS-P(77566)</t>
  </si>
  <si>
    <t>https://community.secop.gov.co/Public/Tendering/OpportunityDetail/Index?noticeUID=CO1.NTC.3428776&amp;isFromPublicArea=True&amp;isModal=False</t>
  </si>
  <si>
    <t>CPS-P(77566)</t>
  </si>
  <si>
    <t>Apoyar al equipo de prensa y comunicaciones de la Alcaldía Local en la realización y publicación de contenidos de rede sociales y canales de divulgación digital (sitio web) de la Alcaldía Local</t>
  </si>
  <si>
    <t>JUAN DIEGO CARMONA ROMERO</t>
  </si>
  <si>
    <t>Carrera 99 bis #14 - 05</t>
  </si>
  <si>
    <t xml:space="preserve">21-46-101053539 </t>
  </si>
  <si>
    <t>5000380212 0001</t>
  </si>
  <si>
    <t>FDLT-CD-182-2022 (79022)</t>
  </si>
  <si>
    <t>277 - 2022 CPS-P (79022)</t>
  </si>
  <si>
    <t>https://community.secop.gov.co/Public/Tendering/OpportunityDetail/Index?noticeUID=CO1.NTC.3500263&amp;isFromPublicArea=True&amp;isModal=False</t>
  </si>
  <si>
    <t xml:space="preserve"> CPS-P (79022)</t>
  </si>
  <si>
    <t>Prestar sus servicios de apoyo al Fondo de Desarrollo Local de Teusaquillo en los trámites administrativos que se requieran en el marco de la actividad contractual”, de conformidad con los estudios previos.</t>
  </si>
  <si>
    <t>MARÍA LILIA QUINTERO MORALES</t>
  </si>
  <si>
    <t>TOLIMA</t>
  </si>
  <si>
    <t>CALLE 34 A BIS # 87 F -54 SUR</t>
  </si>
  <si>
    <t>53-46-10110095592</t>
  </si>
  <si>
    <t>5000386907 0001</t>
  </si>
  <si>
    <t>FDLT-CD-183-2022 (78063)</t>
  </si>
  <si>
    <t>278-2022 CPS P (78063)</t>
  </si>
  <si>
    <t>https://community.secop.gov.co/Public/Tendering/OpportunityDetail/Index?noticeUID=CO1.NTC.3453885&amp;isFromPublicArea=True&amp;isModal=False</t>
  </si>
  <si>
    <t xml:space="preserve"> CPS P (78063)</t>
  </si>
  <si>
    <t>Prestar servicios profesionales para realizar el apoyo a la ejecución de los procesos dentro del proyecto de inversión 2109 Teusaquillo un nuevo contrato social con igualdad de oportunidades para vincular mujeres cuidadoras a estrategias del cuidado y demás actividades requeridas en el marco del Plan de Desarrollo Local 2021-2024.</t>
  </si>
  <si>
    <t>BERTHA YANETH CUITIVA SIERRA</t>
  </si>
  <si>
    <t>Calle 154 A 96 40</t>
  </si>
  <si>
    <t>313 2 571172</t>
  </si>
  <si>
    <t xml:space="preserve">
CBC-100039942</t>
  </si>
  <si>
    <t xml:space="preserve">SEGUROS MUNDIAL </t>
  </si>
  <si>
    <t>0000316598 0001</t>
  </si>
  <si>
    <t>FDLT-CD-184-2022 (78082</t>
  </si>
  <si>
    <t>279- 2022 CPS-AG (78082)</t>
  </si>
  <si>
    <t>https://community.secop.gov.co/Public/Tendering/OpportunityDetail/Index?noticeUID=CO1.NTC.3448334&amp;isFromPublicArea=True&amp;isModal=False</t>
  </si>
  <si>
    <t xml:space="preserve"> CPS-AG (78082)</t>
  </si>
  <si>
    <t>Calle 3 No. 53 C-22.</t>
  </si>
  <si>
    <t>5000382491 0001</t>
  </si>
  <si>
    <t>FDLT-CD-185-2022(79057)</t>
  </si>
  <si>
    <t>280 - 2022 CPS-P (79057)</t>
  </si>
  <si>
    <t>https://community.secop.gov.co/Public/Tendering/OpportunityDetail/Index?noticeUID=CO1.NTC.3443839&amp;isFromPublicArea=True&amp;isModal=False</t>
  </si>
  <si>
    <t xml:space="preserve"> CPS-P (79057)</t>
  </si>
  <si>
    <t>Carrera 27 No. 45a-93</t>
  </si>
  <si>
    <t>39-44-101143502</t>
  </si>
  <si>
    <t>5000381750 0001</t>
  </si>
  <si>
    <t>FDLT-CD-186-2022 (79360)</t>
  </si>
  <si>
    <t>281 - 2022 CPS-P (79360)</t>
  </si>
  <si>
    <t>https://community.secop.gov.co/Public/Tendering/OpportunityDetail/Index?noticeUID=CO1.NTC.3456818&amp;isFromPublicArea=True&amp;isModal=False</t>
  </si>
  <si>
    <t xml:space="preserve"> CPS-P (79360)</t>
  </si>
  <si>
    <t>Prestar los servicios técnicos de apoyo logístico y protocolo en el Fondo de Desarrollo Local de Teusaquillo, en el marco del Plan de Desarrollo Local 2021- 2024”, de conformidad con los estudios previos</t>
  </si>
  <si>
    <t>$         4.505.000</t>
  </si>
  <si>
    <t xml:space="preserve">
17-44-101203812</t>
  </si>
  <si>
    <t>5000382487 0002</t>
  </si>
  <si>
    <t>FDLT-CD 187- 2022 (79114)</t>
  </si>
  <si>
    <t>282-2022 CPS-P (79114)</t>
  </si>
  <si>
    <t>https://community.secop.gov.co/Public/Tendering/OpportunityDetail/Index?noticeUID=CO1.NTC.3453176&amp;isFromPublicArea=True&amp;isModal=False</t>
  </si>
  <si>
    <t xml:space="preserve"> CPS-P (79114)</t>
  </si>
  <si>
    <t>calle 75a#76-46</t>
  </si>
  <si>
    <t>5000382976 0001</t>
  </si>
  <si>
    <t>JORGE MARIO OLAYA ARIZA</t>
  </si>
  <si>
    <t>FDLT 188-2022 (79211</t>
  </si>
  <si>
    <t>283-2022 CPS-P (79211)</t>
  </si>
  <si>
    <t>https://community.secop.gov.co/Public/Tendering/OpportunityDetail/Index?noticeUID=CO1.NTC.3453179&amp;isFromPublicArea=True&amp;isModal=False</t>
  </si>
  <si>
    <t xml:space="preserve"> CPS-P (79211)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</si>
  <si>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</si>
  <si>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11-44-101193048</t>
  </si>
  <si>
    <t>5000382480 0001</t>
  </si>
  <si>
    <t>FDLT -CD-189-2022 (79026)</t>
  </si>
  <si>
    <t>284-2022 (79026)</t>
  </si>
  <si>
    <t>https://community.secop.gov.co/Public/Tendering/OpportunityDetail/Index?noticeUID=CO1.NTC.3481617&amp;isFromPublicArea=True&amp;isModal=False</t>
  </si>
  <si>
    <t>Prestar los servicios asistenciales de apoyo en la gestión para realizar todas las actividades operativas y administrativas requeridas en el marco del Plan de Desarrollo Local 2021-2024.</t>
  </si>
  <si>
    <t>36-46-101016565</t>
  </si>
  <si>
    <t>5000384856 0001</t>
  </si>
  <si>
    <t>FDLT -CD-190-2022 (79043)</t>
  </si>
  <si>
    <t>285 - 2022 CPS-AG (79043)</t>
  </si>
  <si>
    <t>https://community.secop.gov.co/Public/Tendering/OpportunityDetail/Index?noticeUID=CO1.NTC.3480829&amp;isFromPublicArea=True&amp;isModal=False</t>
  </si>
  <si>
    <t>CPS-AG (79043)</t>
  </si>
  <si>
    <t>Prestar los servicios asistenciales de apoyo en la gestión para realizar todas las actividades operativas y administrativas requeridas en el marco del Plan de Desarrollo Local 2021-2024, de conformidad de estudios previos.</t>
  </si>
  <si>
    <t>21-46-101053899</t>
  </si>
  <si>
    <t>5000384547 0001</t>
  </si>
  <si>
    <t>FDLT-CDCIA-191-2022</t>
  </si>
  <si>
    <t>286 - 2022 CIA (79471)</t>
  </si>
  <si>
    <t>https://community.secop.gov.co/Public/Tendering/OpportunityDetail/Index?noticeUID=CO1.NTC.3452443&amp;isFromPublicArea=True&amp;isModal=False</t>
  </si>
  <si>
    <t>CIA (79471)</t>
  </si>
  <si>
    <t>La prestación del servicio de internet y conectividad banda ancha para la Alcaldía Local De Teusaquillo y sus dependencias</t>
  </si>
  <si>
    <t>EMPRESA DE TELECOMUNICACIONES DE BOGOTÁ S.A E.S.P. –ETB</t>
  </si>
  <si>
    <t>FABIAN ENRIQUE VILLALOBOS NIETO</t>
  </si>
  <si>
    <t>Cra 8 No 20 - 56</t>
  </si>
  <si>
    <t>5000382157 0001</t>
  </si>
  <si>
    <t>O21202020080484120 / O21202020080484290</t>
  </si>
  <si>
    <t>ORDEN DE COMPRA 98135</t>
  </si>
  <si>
    <t>287-2022 OC (98135)</t>
  </si>
  <si>
    <t>https://www.colombiacompra.gov.co/tienda-virtual-del-estado-colombiano/ordenes-compra/98135</t>
  </si>
  <si>
    <t>OC (98135)</t>
  </si>
  <si>
    <t>material pediatrico para dotar las instituciones educativas distritales de la localidad de teusaquillo</t>
  </si>
  <si>
    <t>La Casa del Didáctico y Tecnología SAS</t>
  </si>
  <si>
    <t>FDLT-CD-192-2022 (79208)</t>
  </si>
  <si>
    <t>288 - 2022 CPS-P (79208)</t>
  </si>
  <si>
    <t>https://community.secop.gov.co/Public/Tendering/OpportunityDetail/Index?noticeUID=CO1.NTC.3478815&amp;isFromPublicArea=True&amp;isModal=False</t>
  </si>
  <si>
    <t xml:space="preserve"> CPS-P (79208)</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</si>
  <si>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</si>
  <si>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21-44-101397918</t>
  </si>
  <si>
    <t>5000384776 0001</t>
  </si>
  <si>
    <t>En ejecucion</t>
  </si>
  <si>
    <t>289 - 2022 CPS-P (79208)</t>
  </si>
  <si>
    <t>1 146101029654</t>
  </si>
  <si>
    <t xml:space="preserve">seguros del estado </t>
  </si>
  <si>
    <t>5000384764 0001</t>
  </si>
  <si>
    <t>FDLT-SASI-028-2022 (75876)</t>
  </si>
  <si>
    <t>290-2022 CV (75876)</t>
  </si>
  <si>
    <t>https://community.secop.gov.co/Public/Tendering/OpportunityDetail/Index?noticeUID=CO1.NTC.3389491&amp;isFromPublicArea=True&amp;isModal=False</t>
  </si>
  <si>
    <t>CV (75876)</t>
  </si>
  <si>
    <t>Adquisición a título de compraventa de elementos didácticos, de acuerdo con las especificaciones técnicas, en el marco de la implementación del proyecto 2101, vigencia 2022</t>
  </si>
  <si>
    <t>900451398-5.</t>
  </si>
  <si>
    <t>HEYDI ANDREA ROSENSTAND RAMIREZ</t>
  </si>
  <si>
    <t>5000384796 0001</t>
  </si>
  <si>
    <t>291-2022 CPS-P (79114)</t>
  </si>
  <si>
    <t>CPS-P (79114)</t>
  </si>
  <si>
    <t>Apoyar jurídicamente la ejecución de las acciones requeridas para la depuración de las actuaciones administrativas que cursan en la Alcaldía Local.</t>
  </si>
  <si>
    <t>CARRERA 69D # 24-15 INTERIOR 21 APTO 30</t>
  </si>
  <si>
    <t>39-44-101143699</t>
  </si>
  <si>
    <t>5000384777 0001</t>
  </si>
  <si>
    <t>en ejecucion</t>
  </si>
  <si>
    <t>FDLT CD 195-2022 (79153)</t>
  </si>
  <si>
    <t>292-2022 CPS P (79153)</t>
  </si>
  <si>
    <t>https://community.secop.gov.co/Public/Tendering/OpportunityDetail/Index?noticeUID=CO1.NTC.3487754&amp;isFromPublicArea=True&amp;isModal=False</t>
  </si>
  <si>
    <t xml:space="preserve"> CPS P (79153)</t>
  </si>
  <si>
    <t>14-46-101080098</t>
  </si>
  <si>
    <t>5000386004 0001</t>
  </si>
  <si>
    <t>FDLT-CD-193-2022 (79201)</t>
  </si>
  <si>
    <t>293 - 2022 CPS-AG (79201)</t>
  </si>
  <si>
    <t>https://community.secop.gov.co/Public/Tendering/OpportunityDetail/Index?noticeUID=CO1.NTC.3480911&amp;isFromPublicArea=True&amp;isModal=False</t>
  </si>
  <si>
    <t xml:space="preserve"> CPS-AG (79201)</t>
  </si>
  <si>
    <t>Prestar los servicios asistenciales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t>
  </si>
  <si>
    <t>MARIELENA BECERRA RODRIGUEZ</t>
  </si>
  <si>
    <t>Carrera 2 este # 43-30</t>
  </si>
  <si>
    <t>36-46-101016566</t>
  </si>
  <si>
    <t>5000384582 0001</t>
  </si>
  <si>
    <t>FDLT-CD-194-2022 /79029)</t>
  </si>
  <si>
    <t>294-2022 CPS P (79029)</t>
  </si>
  <si>
    <t>https://community.secop.gov.co/Public/Tendering/OpportunityDetail/Index?noticeUID=CO1.NTC.3481504&amp;isFromPublicArea=True&amp;isModal=False</t>
  </si>
  <si>
    <t>CPS P (79029)</t>
  </si>
  <si>
    <t>prestar sus servicios profesionales para implementar las acciones de fomento para la agricultura urbana en la localidad de Teusaquillo</t>
  </si>
  <si>
    <t>39-44-101143724</t>
  </si>
  <si>
    <t>5000384584 0001</t>
  </si>
  <si>
    <t>ORDENES DE COMPRA 98503</t>
  </si>
  <si>
    <t>295-2022 OC (98503)</t>
  </si>
  <si>
    <t>https://www.colombiacompra.gov.co/tienda-virtual-del-estado-colombiano/ordenes-compra/98503</t>
  </si>
  <si>
    <t>OC (98503)</t>
  </si>
  <si>
    <t xml:space="preserve">Acuerdo marco de precios </t>
  </si>
  <si>
    <t>Adquisición a título de compraventa de materiales juguetes cognitivos y papelería para dotar instituciones educativas de la localidad de Teusaquillo en el marco del proyecto 2049 “Teusaquillo entorno protector para los niños y las niñas</t>
  </si>
  <si>
    <t>CENCOSUD COLOMBIA S.A</t>
  </si>
  <si>
    <t>Igualdad de oportunidades y desarrollo de capacidades para las mujeres</t>
  </si>
  <si>
    <t>ORDENES DE COMPRA 98520</t>
  </si>
  <si>
    <t>296-2022 OC (98520)</t>
  </si>
  <si>
    <t>https://www.colombiacompra.gov.co/tienda-virtual-del-estado-colombiano/ordenes-compra/98520</t>
  </si>
  <si>
    <t xml:space="preserve"> OC (98520)</t>
  </si>
  <si>
    <t>Adquisición a título de compraventa de materiales juguetes cognitivos y papelería para dotar instituciones educativas de la localidad de Teusaquillo en el marco del proyecto 2049 “Teusaquillo entorno protector para los niños y las niñas.</t>
  </si>
  <si>
    <t>ORDENES DE COMPRA 98521</t>
  </si>
  <si>
    <t>297-2022 OC (98521)</t>
  </si>
  <si>
    <t>https://www.colombiacompra.gov.co/tienda-virtual-del-estado-colombiano/ordenes-compra/98521</t>
  </si>
  <si>
    <t xml:space="preserve"> OC (98521)</t>
  </si>
  <si>
    <t>PANAMERICANA LIBRERÍA Y PAPELERÍA S.A</t>
  </si>
  <si>
    <t>Cll. 64 No.93-95</t>
  </si>
  <si>
    <t>ORDENES DE COMPRA  98526</t>
  </si>
  <si>
    <t>298 -2022 OC (98526)</t>
  </si>
  <si>
    <t>https://www.colombiacompra.gov.co/tienda-virtual-del-estado-colombiano/ordenes-compra/98526</t>
  </si>
  <si>
    <t xml:space="preserve"> OC (98526)</t>
  </si>
  <si>
    <t>Cra 48 #32 B
SUR 139</t>
  </si>
  <si>
    <t>299 - 2022 CPS-P (78247)</t>
  </si>
  <si>
    <t>JUAN GIOVANNI FORERO BEJARANO</t>
  </si>
  <si>
    <t>Calle 70 d sur No. 78c 31</t>
  </si>
  <si>
    <t>NB-100231271</t>
  </si>
  <si>
    <t>5000384735 0001</t>
  </si>
  <si>
    <t>300-2022 CPS- AG (79205)</t>
  </si>
  <si>
    <t>https://community.secop.gov.co/Public/Tendering/OpportunityDetail/Index?noticeUID=CO1.NTC.3503182&amp;isFromPublicArea=True&amp;isModal=False</t>
  </si>
  <si>
    <t>CPS- AG (79205)</t>
  </si>
  <si>
    <t>Prestar los servicios requerido para el desarrollo de las actividades relativas al embellecimiento y recuperación de los parques a cargo del Fondo de Desarrollo Local de Teusaquillo en el marco del Plan de Desarrollo Local 2021-2024.</t>
  </si>
  <si>
    <t>17-46-101023013</t>
  </si>
  <si>
    <t>5000386386 0001</t>
  </si>
  <si>
    <t>firmado</t>
  </si>
  <si>
    <t>301-2022 CPS-AG (79205)</t>
  </si>
  <si>
    <t xml:space="preserve"> CPS-AG (79205)</t>
  </si>
  <si>
    <t>YEISON PEÑA RUIZ</t>
  </si>
  <si>
    <t>Calle 87 g sur # 9-50 este</t>
  </si>
  <si>
    <t>17-46-101023014</t>
  </si>
  <si>
    <t>5000386906 0001</t>
  </si>
  <si>
    <t>FDLT -CD-197- 2022 (79347)</t>
  </si>
  <si>
    <t>302 - 2022 CPS AG (79347)</t>
  </si>
  <si>
    <t>https://community.secop.gov.co/Public/Tendering/OpportunityDetail/Index?noticeUID=CO1.NTC.3510445&amp;isFromPublicArea=True&amp;isModal=False</t>
  </si>
  <si>
    <t xml:space="preserve"> CPS AG (79347)</t>
  </si>
  <si>
    <t>Prestar los Servicios Asistenciales de apoyo en la gestión para realizar todas las actividades operativas y administrativas requeridas en el marco del Plan de Desarrollo Local 2021-2024, de conformidad de estudios previos.</t>
  </si>
  <si>
    <t>ADRIANA GUTÍERREZ</t>
  </si>
  <si>
    <t>Calle 78 A # 9 A - 18 Sur</t>
  </si>
  <si>
    <t>63-46-101003719</t>
  </si>
  <si>
    <t>5000389709 0001</t>
  </si>
  <si>
    <t>FDLT-LP-027-2022 (77047)</t>
  </si>
  <si>
    <t>303-2022 COP (77047)</t>
  </si>
  <si>
    <t>https://community.secop.gov.co/Public/Tendering/OpportunityDetail/Index?noticeUID=CO1.NTC.3325011&amp;isFromPublicArea=True&amp;isModal=False</t>
  </si>
  <si>
    <t xml:space="preserve"> COP (77047)</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</si>
  <si>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</si>
  <si>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INVERSIONES GUERFOR S.A.S</t>
  </si>
  <si>
    <t>OSCAR HERNANDO GUERRERO PIÑEROS</t>
  </si>
  <si>
    <t>licitaciones@img.com.co</t>
  </si>
  <si>
    <t>CALLE 60 A SUR NO. 73-72</t>
  </si>
  <si>
    <t>21-44-101399700</t>
  </si>
  <si>
    <t>5000389715 0001</t>
  </si>
  <si>
    <t>ORDEN DE COMPRA 99086</t>
  </si>
  <si>
    <t>304-2022  OC 99086 (77925)</t>
  </si>
  <si>
    <t>https://www.colombiacompra.gov.co/tienda-virtual-del-estado-colombiano/ordenes-compra/99086</t>
  </si>
  <si>
    <t xml:space="preserve"> OC 99086 (77925)</t>
  </si>
  <si>
    <t>Suministro de materiales y elementos de ferretería necesarios para realizar reparaciones, adecuaciones y mejoras a la infraestructura existente en los parques vecinales y/o de bolsillo a cargo del fondo de desarrollo local de Teusaquillo</t>
  </si>
  <si>
    <t>19254921-8</t>
  </si>
  <si>
    <t>CALLE  27 SUR  29 B -33</t>
  </si>
  <si>
    <t>14-46-101080204</t>
  </si>
  <si>
    <t>5000388534 001</t>
  </si>
  <si>
    <t>02301160449000000 2154</t>
  </si>
  <si>
    <t>Fabian Abril</t>
  </si>
  <si>
    <t>LA CARPETA LA TIENE GEORGE</t>
  </si>
  <si>
    <t>FDLT-CMA-030-2022 (78765)</t>
  </si>
  <si>
    <t>305-2022 CTO INTERV (78765)</t>
  </si>
  <si>
    <t>https://community.secop.gov.co/Public/Tendering/OpportunityDetail/Index?noticeUID=CO1.NTC.3416735&amp;isFromPublicArea=True&amp;isModal=False</t>
  </si>
  <si>
    <t xml:space="preserve"> CTO INTERV (78765)</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</si>
  <si>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</si>
  <si>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CONSORCIO INTERPARQUES TEUSAQUILLO</t>
  </si>
  <si>
    <t>FABIO ANDRES MARTINEZ YANCY</t>
  </si>
  <si>
    <t>11-44-101194422</t>
  </si>
  <si>
    <t>5000393392 0001</t>
  </si>
  <si>
    <t>FDLTCD-CIA-198-2022 (79995</t>
  </si>
  <si>
    <t>306 - 2022 CIA (79995)</t>
  </si>
  <si>
    <t>https://community.secop.gov.co/Public/Tendering/OpportunityDetail/Index?noticeUID=CO1.NTC.3511818&amp;isFromPublicArea=True&amp;isModal=False</t>
  </si>
  <si>
    <t xml:space="preserve"> CIA (79995)</t>
  </si>
  <si>
    <t>AUNAR ESFUERZOS TÉCNICOS, ADMINISTRATIVOS Y LOGÍSTICOS ENTRE LA ALCALDÍA LOCAL DE TEUSAQUILLO Y LA ORQUESTA FILARMÓNICA DE BOGOTÁ PARA LA CONTINUIDAD Y DESARROLLO DEL CENTRO FILARMÓNICO LOCAL, COMO UN ESPACIO PARA EL PROCESO DE FORMACIÓN MUSICAL IMPLEMENTADO POR LA ORQUESTA FILARMÓNICA DE BOGOTÁ DIRIGIDO A NIÑOS, NIÑAS Y ADOLESCENTES DE LA LOCALIDAD DE TEUSAQUILLO</t>
  </si>
  <si>
    <t>ORQUESTA FILARMÓNICA DE BOGOTÁ</t>
  </si>
  <si>
    <t>899.999.282-1</t>
  </si>
  <si>
    <t>GISELA DE LA GUARDIA GONZÁLEZ</t>
  </si>
  <si>
    <t>Calle 39Bis # 14 - 57</t>
  </si>
  <si>
    <t>NO CRP</t>
  </si>
  <si>
    <t>EJECUCION</t>
  </si>
  <si>
    <t>FDLT-CD-199-2022 (79359)</t>
  </si>
  <si>
    <t>307 -2022 CPS - P (79359)</t>
  </si>
  <si>
    <t>https://community.secop.gov.co/Public/Tendering/OpportunityDetail/Index?noticeUID=CO1.NTC.3511360&amp;isFromPublicArea=True&amp;isModal=False</t>
  </si>
  <si>
    <t xml:space="preserve"> CPS - P (79359)</t>
  </si>
  <si>
    <t>Prestar los servicios profesionales para realizar el apoyo a la supervisión del proyecto de inversión 2160 Jóvenes con futuro y demás actividades requeridas en el marco del Plan de Desarrollo Local 2021-2024</t>
  </si>
  <si>
    <t>LUJAN KARINA SANCHEZ BONILLA</t>
  </si>
  <si>
    <t>390479940000 75484</t>
  </si>
  <si>
    <t xml:space="preserve">aseguradora solidaria </t>
  </si>
  <si>
    <t>5000389670 0001</t>
  </si>
  <si>
    <t>FDLT-CD- 200-2022 (79693)</t>
  </si>
  <si>
    <t>308-2022 CPS AG (79693)</t>
  </si>
  <si>
    <t>https://community.secop.gov.co/Public/Tendering/OpportunityDetail/Index?noticeUID=CO1.NTC.3512437&amp;isFromPublicArea=True&amp;isModal=False</t>
  </si>
  <si>
    <t>CPS AG (79693)</t>
  </si>
  <si>
    <t>Prestar los servicios de apoyo a la gestión al área de gestión de desarrollo administrativa y financiera para el seguimiento, análisis y presentación de la información financiera y contable de la Alcaldía Local de Teusaquillo.</t>
  </si>
  <si>
    <t>3346101044 853</t>
  </si>
  <si>
    <t>5000388464 0001</t>
  </si>
  <si>
    <t>ORDEN DE COMPRA  99019</t>
  </si>
  <si>
    <t>309-2022</t>
  </si>
  <si>
    <t>https://www.colombiacompra.gov.co/tienda-virtual-del-estado-colombiano/ordenes-compra/99019</t>
  </si>
  <si>
    <t>Dotación para Instituciones Educativas Públicas de la Localidad de Teusaquillo</t>
  </si>
  <si>
    <t>Talento Comercializadora S.A</t>
  </si>
  <si>
    <t>310 - 2022 CPS- AG (79347)</t>
  </si>
  <si>
    <t>CPS- AG (79347)</t>
  </si>
  <si>
    <t>Prestar los Servicios Asistenciales de apoyo en la gestión para realizar todas las actividades operativas y administrativas requeridas en el marco del Plan de Desarrollo Local 2021-2024, de conformidad de estudios previos</t>
  </si>
  <si>
    <t>21-46-101054524</t>
  </si>
  <si>
    <t>5000392270 0001</t>
  </si>
  <si>
    <t>311</t>
  </si>
  <si>
    <t>311-2022 CPS- AG (79205</t>
  </si>
  <si>
    <t xml:space="preserve"> CPS- AG (79205</t>
  </si>
  <si>
    <t>ALEXIS SARMIENTO MORENO</t>
  </si>
  <si>
    <t>LIBANO</t>
  </si>
  <si>
    <t xml:space="preserve"> CALLE 89 C 2 16 SUR</t>
  </si>
  <si>
    <t>11-46-101029860</t>
  </si>
  <si>
    <t>5000392271 0001</t>
  </si>
  <si>
    <t>312</t>
  </si>
  <si>
    <t>ORDEN DE COMPRA  99555</t>
  </si>
  <si>
    <t>312-2022</t>
  </si>
  <si>
    <t>https://www.colombiacompra.gov.co/tienda-virtual-del-estado-colombiano/ordenes-compra/99555</t>
  </si>
  <si>
    <t>PROVEER INSTITUCIONAL SAS</t>
  </si>
  <si>
    <t>PAULO CESAR CARVAJAL LARA</t>
  </si>
  <si>
    <t>WWW.PROVEER.COM.CO</t>
  </si>
  <si>
    <t>CALLE 8 # 10 - 20</t>
  </si>
  <si>
    <t xml:space="preserve"> FDLT -CIA 201-2022</t>
  </si>
  <si>
    <t>313-2022</t>
  </si>
  <si>
    <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t>
  </si>
  <si>
    <t>ADHERIR AL CONTRATO INTERADMINISTRATIVO QUE TIENE POR OBJETO “Prestar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A LOS FONDOS DE DESARROLLO LOCAL DE ANTONIO NARIÑO, BARRIOS UNIDOS, BOSA, CHAPINERO, CIUDAD BOLÍVAR, ENGATIVÁ, FONTIBÓN, KENNEDY, LA CANDELARIA, LOS MÁRTIRES, PUENTE ARANDA, RAFAEL URIBE URIBE, SAN CRISTÓBAL, SANTA FE, SUBA, SUMAPAZ, TEUSAQUILLO, TUNJUELITO, USAQUÉN Y USME</t>
  </si>
  <si>
    <t>ANDREA PAOLA SANCHEZ GARCIA</t>
  </si>
  <si>
    <t>0000331694 0001</t>
  </si>
  <si>
    <t>FDLT-CD-202-2022 (85104)</t>
  </si>
  <si>
    <t>314 - 2022 - CPS-AG (85104)</t>
  </si>
  <si>
    <t>https://community.secop.gov.co/Public/Tendering/OpportunityDetail/Index?noticeUID=CO1.NTC.3690792&amp;isFromPublicArea=True&amp;isModal=False</t>
  </si>
  <si>
    <t>CPS-AG (85104)</t>
  </si>
  <si>
    <t>Prestar sus servicios a la gestión para apoyar transversalmente al Área de Gestión del Desarrollo Administrativo y Financiero en las actividades propias de la actividad de asistencia técnica en sistemas de la Alcaldía Teusaquillo”, de conformidad con los estudios previos.</t>
  </si>
  <si>
    <t xml:space="preserve">
895-47-994000007339</t>
  </si>
  <si>
    <t>5000424153 0001</t>
  </si>
  <si>
    <t>FDLT-CD-203-2022 (79025)</t>
  </si>
  <si>
    <t>315-2022 CPS-AG (79025)</t>
  </si>
  <si>
    <t>https://community.secop.gov.co/Public/Tendering/OpportunityDetail/Index?noticeUID=CO1.NTC.3544834&amp;isFromPublicArea=True&amp;isModal=False</t>
  </si>
  <si>
    <t>CPS-AG (79025)</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</si>
  <si>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</si>
  <si>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
14-46-101080587</t>
  </si>
  <si>
    <t>5000390886 0001</t>
  </si>
  <si>
    <t>316 - 2022 CPS-AG (79201)</t>
  </si>
  <si>
    <t xml:space="preserve">https://community.secop.gov.co/Public/Tendering/OpportunityDetail/Index?noticeUID=CO1.NTC.3480911&amp;isFromPublicArea=True&amp;isModal=False </t>
  </si>
  <si>
    <t>5000392272 0001</t>
  </si>
  <si>
    <t>FDLT-CD-204-2022</t>
  </si>
  <si>
    <t>317-2022 CTO CM</t>
  </si>
  <si>
    <t>https://community.secop.gov.co/Public/Tendering/OpportunityDetail/Index?noticeUID=CO1.NTC.3559516&amp;isFromPublicArea=True&amp;isModal=False</t>
  </si>
  <si>
    <t>JUNTA DE ACCIÓN COMUNAL DEL BARRIO ACEVEDO TEJADA</t>
  </si>
  <si>
    <t>800.072.599-1</t>
  </si>
  <si>
    <t>ADRIANA MATILDE ARENAS OBREGÓN</t>
  </si>
  <si>
    <t>CARRERA 32 A 30-23</t>
  </si>
  <si>
    <t>Balkis Helena Wiedeman Giraldo</t>
  </si>
  <si>
    <t>FDLT-CD-205-2022</t>
  </si>
  <si>
    <t>318-2022 CTO CM</t>
  </si>
  <si>
    <t>https://community.secop.gov.co/Public/Tendering/OpportunityDetail/Index?noticeUID=CO1.NTC.3559073&amp;isFromPublicArea=True&amp;isModal=False</t>
  </si>
  <si>
    <t>JUNTA DE ACCIÓN COMUNAL DEL BARRIO GRAN AMÉRICA</t>
  </si>
  <si>
    <t>830.064.197-6</t>
  </si>
  <si>
    <t>LUZ CONSUELO GUZMÁN MARTÍNEZ</t>
  </si>
  <si>
    <t>CRA 32 A Nº 25 A 10</t>
  </si>
  <si>
    <t>06//12/2022</t>
  </si>
  <si>
    <t>FDLT-CD-206-2022</t>
  </si>
  <si>
    <t>319-2022 CTO CM</t>
  </si>
  <si>
    <t>https://community.secop.gov.co/Public/Tendering/OpportunityDetail/Index?noticeUID=CO1.NTC.3559271&amp;isFromPublicArea=True&amp;isModal=False</t>
  </si>
  <si>
    <t>JUNTA DE ACCIÓN COMUNAL DEL BARRIO LA ESMERALDA</t>
  </si>
  <si>
    <t>830.078.733-7</t>
  </si>
  <si>
    <t>PEDRO ELÍAS ABRIL RODRÍGUEZ</t>
  </si>
  <si>
    <t>CALLE 45 No 54-91</t>
  </si>
  <si>
    <t>FDLT-CD-207-2022</t>
  </si>
  <si>
    <t>320-2022 CTO CM</t>
  </si>
  <si>
    <t>https://community.secop.gov.co/Public/Tendering/OpportunityDetail/Index?noticeUID=CO1.NTC.3559269&amp;isFromPublicArea=True&amp;isModal=False</t>
  </si>
  <si>
    <t>JUNTA DE ACCIÓN COMUNAL DEL BARRIO PALERMO</t>
  </si>
  <si>
    <t>901.238.727-7</t>
  </si>
  <si>
    <t>EDUARDO SALAZAR</t>
  </si>
  <si>
    <t>jacpalermo2022@gmail.com</t>
  </si>
  <si>
    <t>calle 45c No 21 02</t>
  </si>
  <si>
    <t>FDLT-CD-208-2022</t>
  </si>
  <si>
    <t>321-2022 CTO CM -NO SE SUSCRIBIO</t>
  </si>
  <si>
    <t>https://community.secop.gov.co/Public/Tendering/OpportunityDetail/Index?noticeUID=CO1.NTC.3559080&amp;isFromPublicArea=True&amp;isModal=False</t>
  </si>
  <si>
    <t xml:space="preserve">en edicion </t>
  </si>
  <si>
    <t>FDLT-CD-209-2022</t>
  </si>
  <si>
    <t>322-2022 CTO CM</t>
  </si>
  <si>
    <t>https://community.secop.gov.co/Public/Tendering/OpportunityDetail/Index?noticeUID=CO1.NTC.3559342&amp;isFromPublicArea=True&amp;isModal=False</t>
  </si>
  <si>
    <t>JUNTA DE ACCIÓN COMUNAL DEL BARRIO SALITRE EL GRECO</t>
  </si>
  <si>
    <t>830.076.643-3</t>
  </si>
  <si>
    <t>JORGE HUMBERTO VARGAS ROJAS</t>
  </si>
  <si>
    <t>calle 46 66a 08</t>
  </si>
  <si>
    <t>FDLT-CD-210-2022</t>
  </si>
  <si>
    <t>323-2022 CTO CM</t>
  </si>
  <si>
    <t>https://community.secop.gov.co/Public/Tendering/OpportunityDetail/Index?noticeUID=CO1.NTC.3559345&amp;isFromPublicArea=True&amp;isModal=False</t>
  </si>
  <si>
    <t>JUNTA DE ACCIÓN COMUNAL DEL BARRIO LA SOLEDAD</t>
  </si>
  <si>
    <t>830.089.888-7</t>
  </si>
  <si>
    <t>jaclasoledadyamericas@outlook.com</t>
  </si>
  <si>
    <t>FDLT-CD-211-2022</t>
  </si>
  <si>
    <t>324-2022 CTO CM-NO SE SUSCRIBIO</t>
  </si>
  <si>
    <t>https://community.secop.gov.co/Public/Tendering/OpportunityDetail/Index?noticeUID=CO1.NTC.3559273&amp;isFromPublicArea=True&amp;isModal=False</t>
  </si>
  <si>
    <t>en edicion</t>
  </si>
  <si>
    <t>FDLT-CD-212-2022 (79500)</t>
  </si>
  <si>
    <t>325 - 2022 CPS-AG (79500)</t>
  </si>
  <si>
    <t>https://community.secop.gov.co/Public/Tendering/OpportunityDetail/Index?noticeUID=CO1.NTC.3559298&amp;isFromPublicArea=True&amp;isModal=False</t>
  </si>
  <si>
    <t xml:space="preserve"> CPS-AG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</si>
  <si>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</si>
  <si>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33-46-101045038</t>
  </si>
  <si>
    <t>5000394122 0001</t>
  </si>
  <si>
    <t>326-2022 CPS AG (79500)</t>
  </si>
  <si>
    <t xml:space="preserve"> CPS 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</si>
  <si>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</si>
  <si>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63-46-101003730</t>
  </si>
  <si>
    <t>5000394125 0001</t>
  </si>
  <si>
    <t>FDLT -CD-213 - 2022 (79207)</t>
  </si>
  <si>
    <t>327-2022 CPS-AG (79207)</t>
  </si>
  <si>
    <t>https://community.secop.gov.co/Public/Tendering/OpportunityDetail/Index?noticeUID=CO1.NTC.3564916&amp;isFromPublicArea=True&amp;isModal=False</t>
  </si>
  <si>
    <t>CPS-AG (79207)</t>
  </si>
  <si>
    <t>Prestar servicios de apoyo a la gestión en los trámites administrativos de carácter asistencial que surjan en desarrollo de las actividades propias de las actividades de planeación-infraestructura.</t>
  </si>
  <si>
    <t>14-46-101080890</t>
  </si>
  <si>
    <t>5000396298 0001</t>
  </si>
  <si>
    <t>FDLT-CD-214 -2022 (80254)</t>
  </si>
  <si>
    <t>328 - 2022 CPS-P (80254)</t>
  </si>
  <si>
    <t>https://community.secop.gov.co/Public/Tendering/OpportunityDetail/Index?noticeUID=CO1.NTC.3564914&amp;isFromPublicArea=True&amp;isModal=False</t>
  </si>
  <si>
    <t xml:space="preserve"> CPS-P (80254)</t>
  </si>
  <si>
    <t>Prestar servicios profesionales para el desarrollo operativo de las estrategias de evaluación y mejora de la experiencia de usuario, de los programas de la Alcaldía local de Teusaquillo. ”</t>
  </si>
  <si>
    <t>EVA ROCIO MORALES BUSTOS</t>
  </si>
  <si>
    <t>390 - 47 - 994000075650</t>
  </si>
  <si>
    <t>5000394120 0001</t>
  </si>
  <si>
    <t>pendiente cargue acta de inicio</t>
  </si>
  <si>
    <t>329-2022 CPS-AG (79347) SE NO INICIO</t>
  </si>
  <si>
    <t>RECHAZADA</t>
  </si>
  <si>
    <t>en revision del proveedor</t>
  </si>
  <si>
    <t>330 - 2022 CPS-AG (79201)</t>
  </si>
  <si>
    <t>MONICA ARDILA LOPEZ</t>
  </si>
  <si>
    <t>21-44-101400068</t>
  </si>
  <si>
    <t>5000394686 0001</t>
  </si>
  <si>
    <t>FDLT-CD-215-2022 (80462)</t>
  </si>
  <si>
    <t>331-2022 CPS-P (80462)</t>
  </si>
  <si>
    <t>https://community.secop.gov.co/Public/Tendering/OpportunityDetail/Index?noticeUID=CO1.NTC.3613465&amp;isFromPublicArea=True&amp;isModal=False</t>
  </si>
  <si>
    <t xml:space="preserve"> CPS-P (80462)</t>
  </si>
  <si>
    <t>Prestar los servicios profesionales para realizar el apoyo a la supervisión del proyecto de inversión 2049 Teusaquillo entorno protector para los niños y las niñas, y demás actividades requeridas en el marco del Plan de Desarrollo Local 2021-2024”, de conformidad con los estudios previos</t>
  </si>
  <si>
    <t>FLOR MARINA NIÑO CAÑON</t>
  </si>
  <si>
    <t>flormarina.ninoc@gmail.com</t>
  </si>
  <si>
    <t>Av.calle 26 No.40-95</t>
  </si>
  <si>
    <t>380-47-994000129007</t>
  </si>
  <si>
    <t>5000401630 0001</t>
  </si>
  <si>
    <t>FDLT 216-2022 (80362)</t>
  </si>
  <si>
    <t>332-2022 CPS - P (80362)</t>
  </si>
  <si>
    <t>https://community.secop.gov.co/Public/Tendering/OpportunityDetail/Index?noticeUID=CO1.NTC.3620083&amp;isFromPublicArea=True&amp;isModal=False</t>
  </si>
  <si>
    <t>CPS - P (80362)</t>
  </si>
  <si>
    <t>Carrera 14 B eSTE # 46 15</t>
  </si>
  <si>
    <t>14-44-101169512</t>
  </si>
  <si>
    <t>5000402458 0001</t>
  </si>
  <si>
    <t>FDLT-CD 217 - 2022 (80358)</t>
  </si>
  <si>
    <t>333 2022 CPS AG (80358)NO SE INICIO</t>
  </si>
  <si>
    <t>https://community.secop.gov.co/Public/Tendering/OpportunityDetail/Index?noticeUID=CO1.NTC.3622333&amp;isFromPublicArea=True&amp;isModal=False</t>
  </si>
  <si>
    <t>Prestar los servicios de apoyo en la gestión en asuntos administrativos y asistenciales que se desarrollan en el área de gestión policiva de la Alcaldía Local de Teusaquillo, de conformidad con los estudios previos”</t>
  </si>
  <si>
    <t>JENNIFFER ADRIANA TUNJANO BAUTISTA</t>
  </si>
  <si>
    <t>jtuxena8@gmail.com</t>
  </si>
  <si>
    <t>3174551223 - 3177100854</t>
  </si>
  <si>
    <t>334-2022 CPS AG (80358)</t>
  </si>
  <si>
    <t xml:space="preserve"> CPS AG (80358)</t>
  </si>
  <si>
    <t>“Prestar los servicios de apoyo en la gestión en asuntos administrativos y asistenciales que se desarrollan en el área de gestión policiva de la Alcaldía Local de Teusaquillo, de conformidad con los estudios previos”</t>
  </si>
  <si>
    <t>CARRERA 99 # 73-10</t>
  </si>
  <si>
    <t>NB-100237170</t>
  </si>
  <si>
    <t>COMPAÑÍA MUNDIAL DE SEGUROS S.A.</t>
  </si>
  <si>
    <t>5000402446 0002</t>
  </si>
  <si>
    <t>335-2022 CPS AG (80358)</t>
  </si>
  <si>
    <t>ISAAC SEBASTIAN OSPINA LEGARDA</t>
  </si>
  <si>
    <t>isaaccultura902@hotmail.com</t>
  </si>
  <si>
    <t>5000402451 0001</t>
  </si>
  <si>
    <t>FDLT -CD-218-2022 (79689)</t>
  </si>
  <si>
    <t>336-2022 CPS AG (79689)</t>
  </si>
  <si>
    <t>https://community.secop.gov.co/Public/Tendering/OpportunityDetail/Index?noticeUID=CO1.NTC.3622246&amp;isFromPublicArea=True&amp;isModal=False</t>
  </si>
  <si>
    <t xml:space="preserve"> CPS AG (79689)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</si>
  <si>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</si>
  <si>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GESTION DOCUMENTAL</t>
  </si>
  <si>
    <t xml:space="preserve">
14-44-101169405</t>
  </si>
  <si>
    <t>5000402454 0001</t>
  </si>
  <si>
    <t>FDLT-CD-219-2022 (81346)</t>
  </si>
  <si>
    <t>337-2022 CPS-P (81346)</t>
  </si>
  <si>
    <t>https://community.secop.gov.co/Public/Tendering/OpportunityDetail/Index?noticeUID=CO1.NTC.3635269&amp;isFromPublicArea=True&amp;isModal=False</t>
  </si>
  <si>
    <t>Prestar los servicios profesionales para realizar la formulación y apoyo a la supervisión del proyecto 2139 Teusaquillo con parques para disfrutar y demás actividades requeridas en el marco del Plan de Desarrollo Local 2021- 2024.</t>
  </si>
  <si>
    <t xml:space="preserve">
63-44-101013332</t>
  </si>
  <si>
    <t>5000404179 0001</t>
  </si>
  <si>
    <t>13/012/2022</t>
  </si>
  <si>
    <t>FDLT-MC-035-2022 (80989)</t>
  </si>
  <si>
    <t>338-2022 CPS (80998)</t>
  </si>
  <si>
    <t>https://community.secop.gov.co/Public/Tendering/OpportunityDetail/Index?noticeUID=CO1.NTC.3583090&amp;isFromPublicArea=True&amp;isModal=False</t>
  </si>
  <si>
    <t>CPS (80998)</t>
  </si>
  <si>
    <t>ADQUISICION Y SOPORTE DE CERTIFICADOS DE FIRMA DIGITAL DE SEGURIDAD ELECTRONICA PARA EL FONDO DE DESARROLLO LOCAL DE TEUSAQUILLO EN TOKEN FISICO Y/O VIRTUAL</t>
  </si>
  <si>
    <t>CAMERFIRMA COLOMBIA S.A.S.</t>
  </si>
  <si>
    <t xml:space="preserve"> 901.312.112-4</t>
  </si>
  <si>
    <t>HECTOR JOSE GARCIA SANTIAGO</t>
  </si>
  <si>
    <t>contacto@colombia.camerfirma.co</t>
  </si>
  <si>
    <t>CARRERA 13 # 28 - 38 OFICNA 202</t>
  </si>
  <si>
    <t>18-44-101085799</t>
  </si>
  <si>
    <t>5000411147 0001</t>
  </si>
  <si>
    <t>O21202020080282130</t>
  </si>
  <si>
    <t>FDLT-SAMC-033-2022 (79309)</t>
  </si>
  <si>
    <t>339-2022 CPS (79309)</t>
  </si>
  <si>
    <t>https://community.secop.gov.co/Public/Tendering/OpportunityDetail/Index?noticeUID=CO1.NTC.3586685&amp;isFromPublicArea=True&amp;isModal=False</t>
  </si>
  <si>
    <t>PRESTACION DE SERVICIO PARA EL SUMINISTRO E INSTALACIÓN DE EQUIPOS TECNOLÓGICOS COMO PARTE DE LA DOTACIÓN A ORGANISMOS DE SEGURIDAD DE LA LOCALIDAD DE TEUSAQUILLO EN EL MARCO DEL PROYECTO 2148 – 2022.</t>
  </si>
  <si>
    <t>CORBAN COMPUTADORES S.A.S</t>
  </si>
  <si>
    <t>Jonatan Rojas Muñoz</t>
  </si>
  <si>
    <t>comercial@corbancomputadores.com</t>
  </si>
  <si>
    <t>Calle 69 A # 105 - 22</t>
  </si>
  <si>
    <t>11-44-101195387</t>
  </si>
  <si>
    <t>5000414240 0001</t>
  </si>
  <si>
    <t>ORDEN DE COMPRA 102745</t>
  </si>
  <si>
    <t>340-2022 CPS (102745)</t>
  </si>
  <si>
    <t>https://www.colombiacompra.gov.co/tienda-virtual-del-estado-colombiano/ordenes-compra/102745</t>
  </si>
  <si>
    <t xml:space="preserve"> CPS (102745)</t>
  </si>
  <si>
    <t>SERVICIOS DE ASEO, CAFETERIA Y MANTENIMIENTO INSTITUCIONAL OUTSOURCING SEASIN LIMITADA</t>
  </si>
  <si>
    <t>Mauricio Ruge Murcia</t>
  </si>
  <si>
    <t>gerencia@seasinlimitada.com</t>
  </si>
  <si>
    <t>CRA 21 A # 35-94</t>
  </si>
  <si>
    <t>10 DIAS</t>
  </si>
  <si>
    <t>000 343685 0001</t>
  </si>
  <si>
    <t>0212020200603633399-021202020080585330</t>
  </si>
  <si>
    <t>FDLT-CD-220-2022 (80883)</t>
  </si>
  <si>
    <t>341 - 2022 - CPS-P (80883)</t>
  </si>
  <si>
    <t>https://community.secop.gov.co/Public/Tendering/OpportunityDetail/Index?noticeUID=CO1.NTC.3684474&amp;isFromPublicArea=True&amp;isModal=False</t>
  </si>
  <si>
    <t>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</si>
  <si>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</si>
  <si>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YORLEN SÁNCHEZ QUITIAN</t>
  </si>
  <si>
    <t>340-47-99400001217</t>
  </si>
  <si>
    <t xml:space="preserve">
ASEGURADORA SOLIDARIA DE COLOMBIA</t>
  </si>
  <si>
    <t>5000422229 0001</t>
  </si>
  <si>
    <t>342 - 2022 - CPS-P (80883)</t>
  </si>
  <si>
    <t xml:space="preserve"> 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</si>
  <si>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</si>
  <si>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21-46-101056237</t>
  </si>
  <si>
    <t>5000422231 0001</t>
  </si>
  <si>
    <t xml:space="preserve">FDLT-MC-037-2022 (83460) </t>
  </si>
  <si>
    <t>343 -2022 SU (83460)</t>
  </si>
  <si>
    <t>https://community.secop.gov.co/Public/Tendering/OpportunityDetail/Index?noticeUID=CO1.NTC.3640334&amp;isFromPublicArea=True&amp;isModal=False</t>
  </si>
  <si>
    <t>SU (83460)</t>
  </si>
  <si>
    <t>“PRESTAR SERVICIOS DE ADQUISICION Y SUMINISTRO DE PRODUCCIÓN, IMPRESIÓN ACABADO, ENCUADERNACIÓN DE PIEZAS COMUNICATIVAS, Y LOS INSUMOS PARA EL PROCESO DE CARNETIZACIÓN DE LOS VENDEDORES INFORMALES INSCRITOS EN RIVIHEMI, PARA EL FONDO DE DESARROLLO LOCAL DE TEUSAQUILLO”</t>
  </si>
  <si>
    <t>STRATEGY S.A.S</t>
  </si>
  <si>
    <t>830.053.792-3</t>
  </si>
  <si>
    <t>ROBERTO GRANADOS CATAÑO</t>
  </si>
  <si>
    <t>produccion@strategyltda.com</t>
  </si>
  <si>
    <t>CALLE 12 C No. 71 B 41 TORRE 5 APARTAMENTO 302</t>
  </si>
  <si>
    <t>360 47 994000024701 0</t>
  </si>
  <si>
    <t>5000420279 0001</t>
  </si>
  <si>
    <t>O23011603450000002152-O2120202008098912197</t>
  </si>
  <si>
    <t xml:space="preserve">FDLT CD-222-2022 (82045)	</t>
  </si>
  <si>
    <t>344- 2022 CPS-AG (82045)</t>
  </si>
  <si>
    <t>https://community.secop.gov.co/Public/Tendering/OpportunityDetail/Index?noticeUID=CO1.NTC.3690818</t>
  </si>
  <si>
    <t xml:space="preserve"> CPS-AG (82045)</t>
  </si>
  <si>
    <t>Prestar los servicios asistenciales de apoyo en la gestión para apoyar todas las actividades operativas de comunicación y divulgación y administrativas requeridas en el marco del Plan de Desarrollo Local 2021-2024.</t>
  </si>
  <si>
    <t>GIOVANNA ANDREA GOMEZ GOMEZ</t>
  </si>
  <si>
    <t>63-44-101013408</t>
  </si>
  <si>
    <t>5000424003 0001</t>
  </si>
  <si>
    <t>344 B</t>
  </si>
  <si>
    <t>344 - 2022 - CPS-AG (80883)</t>
  </si>
  <si>
    <t>CPS-AG (80883)</t>
  </si>
  <si>
    <t xml:space="preserve">3153329815
</t>
  </si>
  <si>
    <t xml:space="preserve">
380-47-994000129375</t>
  </si>
  <si>
    <t>5000424423 0001</t>
  </si>
  <si>
    <t>FDLT-SAMC-034-2022 (80388)</t>
  </si>
  <si>
    <t>346-2022 CPS (80388)</t>
  </si>
  <si>
    <t>https://community.secop.gov.co/Public/Tendering/OpportunityDetail/Index?noticeUID=CO1.NTC.3612650&amp;isFromPublicArea=True&amp;isModal=False</t>
  </si>
  <si>
    <t xml:space="preserve"> CPS (80388)</t>
  </si>
  <si>
    <t>PRESTAR SERVICIO INTEGRAL DE SOPORTE TECNICO A LA INFRAESTRUCTURA TECNOLOGICA DE LA ALCALDIA LOCAL DE TEUSAQUILLO”</t>
  </si>
  <si>
    <t>IT SOLUCIONES Y SERVICIOS LIMITADA</t>
  </si>
  <si>
    <t>900.266.867-5</t>
  </si>
  <si>
    <t>AURA GOMEZ DE DIAZ</t>
  </si>
  <si>
    <t>27 180 007</t>
  </si>
  <si>
    <t>solucionesinformaticasventas1@gmail.com</t>
  </si>
  <si>
    <t xml:space="preserve">
nb 100239480</t>
  </si>
  <si>
    <t xml:space="preserve">seguros mundial </t>
  </si>
  <si>
    <t>5000414552 0001</t>
  </si>
  <si>
    <t>O2120202008078715614</t>
  </si>
  <si>
    <t>FDLT-CD-223-2022 (85131)</t>
  </si>
  <si>
    <t>347-2022 CPS -AG (85131)</t>
  </si>
  <si>
    <t>https://community.secop.gov.co/Public/Tendering/OpportunityDetail/Index?noticeUID=CO1.NTC.3690795&amp;isFromPublicArea=True&amp;isModal=False</t>
  </si>
  <si>
    <t>CPS -AG (85131)</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</si>
  <si>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</si>
  <si>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PEREZ</t>
  </si>
  <si>
    <t>5000424238 0001</t>
  </si>
  <si>
    <t xml:space="preserve">348 - 2022 - CPS-AG (80883)	</t>
  </si>
  <si>
    <t>ARMENIA</t>
  </si>
  <si>
    <t>CALLE 152B #104-50</t>
  </si>
  <si>
    <t>NB-100240821</t>
  </si>
  <si>
    <t>5000424760 0001</t>
  </si>
  <si>
    <t>FDLT-MC-038-2022</t>
  </si>
  <si>
    <t>349 -2022 CCV (82296)</t>
  </si>
  <si>
    <t>https://community.secop.gov.co/Public/Tendering/OpportunityDetail/Index?noticeUID=CO1.NTC.3625446&amp;isFromPublicArea=True&amp;isModal=False</t>
  </si>
  <si>
    <t>CCV (82296)</t>
  </si>
  <si>
    <t>“ADQUISICIÓN A TÍTULO DE COMPRAVENTA DE UN COMPUTADOR DE ESCRITORIO DEL FONDO DE DESARROLLO LOCAL DE TEUSAQUILLO (FDLT)</t>
  </si>
  <si>
    <t>COMUNIQUEMONOS CORP S.A.S</t>
  </si>
  <si>
    <t>900.853.504-5</t>
  </si>
  <si>
    <t>MARIO ARLETH OROZCO GIL</t>
  </si>
  <si>
    <t>lorena.aldana@comuniquemonos.com</t>
  </si>
  <si>
    <t>5000420560 0001</t>
  </si>
  <si>
    <t>GEORGE MICHEL CASTILLO VILLANUEVA___</t>
  </si>
  <si>
    <t>BENJAMIN BERNARDO PERDOMO CAJAMARCA___</t>
  </si>
  <si>
    <t>IVAN ANDRES LEAL BOLAÑO___</t>
  </si>
  <si>
    <t>BERNA PAOLA ROJAS ROA___</t>
  </si>
  <si>
    <t>JULIO ROBERTO ARBOLEDA SAMPER___</t>
  </si>
  <si>
    <t>LUZ MARINA CASTILLO VANEGAS___</t>
  </si>
  <si>
    <t>JENNY CAROLINA PORRAS DIAZ___</t>
  </si>
  <si>
    <t>JUAN DAVID MALDONADO TAPIERO___</t>
  </si>
  <si>
    <t>JUAN DIEGO CAMILO MOLANO OTERO___</t>
  </si>
  <si>
    <t>DAVID RICARDO OSPINA ORTEGON___</t>
  </si>
  <si>
    <t>NANCY YAMILE TORRES GAHONA___</t>
  </si>
  <si>
    <t>MARISOL SERRANO ROMERO___</t>
  </si>
  <si>
    <t>YADDY LUCELLY RODRIGUEZ BARRETO___</t>
  </si>
  <si>
    <t>JAIME HUMBERTO GARZON DIAZ___</t>
  </si>
  <si>
    <t>YENNY KATHERINE CALDERON FIERRO___</t>
  </si>
  <si>
    <t>ALCIRA SUSANA MORENO CAMACHO___</t>
  </si>
  <si>
    <t>ANA YIVE AGUDELO ORTIZ___</t>
  </si>
  <si>
    <t>HUGO ALEJANDRO YANINI BEJARANO___</t>
  </si>
  <si>
    <t>IVÁN DARÍO RUÍZ MORENO___</t>
  </si>
  <si>
    <t>CANAL CAPITAL___</t>
  </si>
  <si>
    <t>CAJA COLOMBIANA DE SUBSIDIO FAMILIAR COLSUBSIDIO___</t>
  </si>
  <si>
    <t>LUZ ADRIANA HERNÁNDEZ MARÍN___</t>
  </si>
  <si>
    <t>KATHERINE ROCIO PEÑA LOZANO_LUDWIG FABIÁN ABRIL GRANADOS__</t>
  </si>
  <si>
    <t>LISETH TAUSA HUERTAS_JORGE ALBERTO ROMERO CARDENAS_JORGE IGNACIO RUEDA PUERTO_</t>
  </si>
  <si>
    <t>WILLIAM ERLANDI ROMERO ARBOLEDA_JOHAN ALFREDO PAJOY MONROY__</t>
  </si>
  <si>
    <t>DAVID FERNANDO GUACAS SILVESTRE_HEIMAIN TORRES ECHEVERRY_CHRISTIAN FERNANDO PLAZAS MOLINA_</t>
  </si>
  <si>
    <t>THALIA VALENTINA FUENTES PEDROZO_THALIA VALENTINA PUENTES PEDROZO__</t>
  </si>
  <si>
    <t>HERNAN DANIEL HENANDEZ RUBIANO_ANDRES FELIPE MALDONADO RODRIGUEZ__</t>
  </si>
  <si>
    <t>JORGE IGNACIO RUEDA PUERTO_JORGE ALBERTO ROMERO CARDENAS__</t>
  </si>
  <si>
    <t>HENRY EDMUNDO ACERO BARON_GLADYS ROCIO GEURRA FORERO__</t>
  </si>
  <si>
    <t>NELSON ORLANDO ESPITIA CAMARGO___</t>
  </si>
  <si>
    <t>JM GRUPO EMPRESARIAL S.A.S
___</t>
  </si>
  <si>
    <t>ANDRES FERNANDO DUQUE BERNAL_DIEGO ANDRES PEREZ CUBIDES__</t>
  </si>
  <si>
    <t>ALIET CONSTANZA SANCHEZ SUAREZ___</t>
  </si>
  <si>
    <t>EMILFE BAUTISTA RODRÍGUEZ___</t>
  </si>
  <si>
    <t>CARLOS MANUEL DÍAZ CARREÑO___</t>
  </si>
  <si>
    <t>CINDI CATERINE ROTTA SERRANO___</t>
  </si>
  <si>
    <t>JUAN DAVID GUZMÁN CÁRDENAS___</t>
  </si>
  <si>
    <t>PAOLA ALEXANDRA GALEANO ROJAS_HEIDY JOHANNA GUEVARA
NUÑEZ__</t>
  </si>
  <si>
    <t>DEISY JULIETH OCHOA NOGUERA_ADID MILENA RUBIANO PEDROZA__</t>
  </si>
  <si>
    <t>JULIETH DEL CARMEN PERNA BERDUGO___</t>
  </si>
  <si>
    <t>RUBEN MAURICIO GONZALEZ RINCON___</t>
  </si>
  <si>
    <t>CENCOSUD COLOMBIA S.A.___</t>
  </si>
  <si>
    <t>MAX GIOVANNY REYES BARRERA___</t>
  </si>
  <si>
    <t>GPS ELECTRONICS___</t>
  </si>
  <si>
    <t>DAVID FERNANDO GUACAS SILVESTRE_JUAN SEBASTIAN LONDOÑO HENAO__</t>
  </si>
  <si>
    <t>JUAN DIEGO CARMONA ROMERO___</t>
  </si>
  <si>
    <t>MARÍA LILIA QUINTERO MORALES___</t>
  </si>
  <si>
    <t>BERTHA YANETH CUITIVA SIERRA___</t>
  </si>
  <si>
    <t>DAVID ALEJANDRO HERNANDEZ BARBOSA___</t>
  </si>
  <si>
    <t>EDINSON AGUJA MATOMA_JORGE MARIO OLAYA ARIZA__</t>
  </si>
  <si>
    <t>EMPRESA DE TELECOMUNICACIONES DE BOGOTÁ S.A E.S.P. –ETB___</t>
  </si>
  <si>
    <t>La Casa del Didáctico y Tecnología SAS___</t>
  </si>
  <si>
    <t>COMERCIALIZADORA P&amp;H S.A.S___</t>
  </si>
  <si>
    <t>MARIELENA BECERRA RODRIGUEZ___</t>
  </si>
  <si>
    <t>CENCOSUD COLOMBIA S.A___</t>
  </si>
  <si>
    <t>PANAMERICANA LIBRERÍA Y PAPELERÍA S.A___</t>
  </si>
  <si>
    <t>Almacenes Éxito SA___</t>
  </si>
  <si>
    <t>JUAN GIOVANNI FORERO BEJARANO___</t>
  </si>
  <si>
    <t>YEISON PEÑA RUIZ___</t>
  </si>
  <si>
    <t>ADRIANA GUTÍERREZ___</t>
  </si>
  <si>
    <t>INVERSIONES GUERFOR S.A.S___</t>
  </si>
  <si>
    <t>CONSORCIO INTERPARQUES TEUSAQUILLO___</t>
  </si>
  <si>
    <t>ORQUESTA FILARMÓNICA DE BOGOTÁ___</t>
  </si>
  <si>
    <t>LUJAN KARINA SANCHEZ BONILLA___</t>
  </si>
  <si>
    <t>Talento Comercializadora S.A___</t>
  </si>
  <si>
    <t>ALEXIS SARMIENTO MORENO___</t>
  </si>
  <si>
    <t>PROVEER INSTITUCIONAL SAS___</t>
  </si>
  <si>
    <t>JUNTA DE ACCIÓN COMUNAL DEL BARRIO ACEVEDO TEJADA___</t>
  </si>
  <si>
    <t>JUNTA DE ACCIÓN COMUNAL DEL BARRIO GRAN AMÉRICA___</t>
  </si>
  <si>
    <t>JUNTA DE ACCIÓN COMUNAL DEL BARRIO LA ESMERALDA___</t>
  </si>
  <si>
    <t>JUNTA DE ACCIÓN COMUNAL DEL BARRIO PALERMO___</t>
  </si>
  <si>
    <t>JUNTA DE ACCIÓN COMUNAL DEL BARRIO SALITRE EL GRECO___</t>
  </si>
  <si>
    <t>JUNTA DE ACCIÓN COMUNAL DEL BARRIO LA SOLEDAD___</t>
  </si>
  <si>
    <t>EVA ROCIO MORALES BUSTOS___</t>
  </si>
  <si>
    <t>MONICA ARDILA LOPEZ___</t>
  </si>
  <si>
    <t>FLOR MARINA NIÑO CAÑON___</t>
  </si>
  <si>
    <t>JENNIFFER ADRIANA TUNJANO BAUTISTA___</t>
  </si>
  <si>
    <t>ISAAC SEBASTIAN OSPINA LEGARDA___</t>
  </si>
  <si>
    <t>CAMERFIRMA COLOMBIA S.A.S.___</t>
  </si>
  <si>
    <t>CORBAN COMPUTADORES S.A.S___</t>
  </si>
  <si>
    <t>SERVICIOS DE ASEO, CAFETERIA Y MANTENIMIENTO INSTITUCIONAL OUTSOURCING SEASIN LIMITADA___</t>
  </si>
  <si>
    <t>YORLEN SÁNCHEZ QUITIAN___</t>
  </si>
  <si>
    <t>STRATEGY S.A.S___</t>
  </si>
  <si>
    <t>GIOVANNA ANDREA GOMEZ GOMEZ___</t>
  </si>
  <si>
    <t>IT SOLUCIONES Y SERVICIOS LIMITADA___</t>
  </si>
  <si>
    <t>DIANA MARCELA LARGO PEREZ___</t>
  </si>
  <si>
    <t>COMUNIQUEMONOS CORP S.A.S___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</si>
</sst>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_);[Red]\(&quot;$&quot;\ #,##0\)"/>
    <numFmt numFmtId="44" formatCode="_(&quot;$&quot;\ * #,##0.00_);_(&quot;$&quot;\ * \(#,##0.00\);_(&quot;$&quot;\ * &quot;-&quot;??_);_(@_)"/>
    <numFmt numFmtId="164" formatCode="_(&quot;$&quot;\ * #,##0_);_(&quot;$&quot;\ * \(#,##0\);_(&quot;$&quot;\ * &quot;-&quot;??_);_(@_)"/>
    <numFmt numFmtId="165" formatCode="dd/mm/yyyy;@"/>
    <numFmt numFmtId="166" formatCode="d/mm/yyyy;@"/>
    <numFmt numFmtId="167" formatCode="[$$-240A]\ #,##0"/>
    <numFmt numFmtId="170" formatCode="_-[$$-240A]\ * #,##0.00_-;\-[$$-240A]\ * #,##0.00_-;_-[$$-240A]\ * &quot;-&quot;??_-;_-@_-"/>
    <numFmt numFmtId="171" formatCode="&quot;$&quot;\ #,##0"/>
  </numFmts>
  <fonts count="43"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font>
    <font>
      <u/>
      <sz val="8"/>
      <color theme="1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11"/>
      <color rgb="FFFF0000"/>
      <name val="Calibri"/>
      <family val="2"/>
    </font>
    <font>
      <sz val="11"/>
      <color theme="1"/>
      <name val="Arial"/>
      <family val="2"/>
      <charset val="1"/>
    </font>
    <font>
      <sz val="8"/>
      <color rgb="FF000000"/>
      <name val="Arial"/>
      <charset val="1"/>
    </font>
    <font>
      <sz val="8"/>
      <color rgb="FF000000"/>
      <name val="Calibri"/>
      <charset val="1"/>
    </font>
    <font>
      <sz val="8"/>
      <color theme="1"/>
      <name val="Calibri"/>
    </font>
    <font>
      <sz val="11"/>
      <color rgb="FF000000"/>
      <name val="Calibri"/>
    </font>
    <font>
      <sz val="9"/>
      <color rgb="FF000000"/>
      <name val="Arial"/>
      <charset val="1"/>
    </font>
    <font>
      <sz val="8"/>
      <color rgb="FF666666"/>
      <name val="Arial"/>
      <charset val="1"/>
    </font>
    <font>
      <sz val="11"/>
      <color theme="1"/>
      <name val="Calibri"/>
    </font>
    <font>
      <sz val="11"/>
      <color rgb="FF000000"/>
      <name val="Calibri"/>
      <charset val="1"/>
    </font>
    <font>
      <sz val="11"/>
      <color theme="1"/>
      <name val="Calibri"/>
      <charset val="1"/>
    </font>
    <font>
      <sz val="11"/>
      <color theme="1"/>
      <name val="Arial"/>
      <charset val="1"/>
    </font>
    <font>
      <sz val="11"/>
      <color rgb="FF444444"/>
      <name val="Calibri"/>
      <charset val="1"/>
    </font>
    <font>
      <sz val="11"/>
      <color rgb="FF000000"/>
      <name val="Arial"/>
      <family val="2"/>
    </font>
    <font>
      <sz val="8"/>
      <color rgb="FF666666"/>
      <name val="Arial"/>
      <family val="2"/>
      <charset val="1"/>
    </font>
    <font>
      <sz val="10"/>
      <color theme="1"/>
      <name val="Times New Roman"/>
      <family val="1"/>
    </font>
    <font>
      <u/>
      <sz val="11"/>
      <color rgb="FF000000"/>
      <name val="Calibri"/>
      <family val="2"/>
      <scheme val="minor"/>
    </font>
    <font>
      <sz val="11"/>
      <color rgb="FF000000"/>
      <name val="Calibri"/>
      <family val="2"/>
      <charset val="1"/>
    </font>
    <font>
      <sz val="11"/>
      <color rgb="FFFF0000"/>
      <name val="Calibri"/>
    </font>
  </fonts>
  <fills count="38">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rgb="FFEA9999"/>
      </patternFill>
    </fill>
    <fill>
      <patternFill patternType="solid">
        <fgColor theme="4" tint="0.59999389629810485"/>
        <bgColor theme="0"/>
      </patternFill>
    </fill>
    <fill>
      <patternFill patternType="solid">
        <fgColor theme="4" tint="0.59999389629810485"/>
        <bgColor rgb="FF00FF00"/>
      </patternFill>
    </fill>
    <fill>
      <patternFill patternType="solid">
        <fgColor theme="4" tint="0.59999389629810485"/>
        <bgColor rgb="FFFFD966"/>
      </patternFill>
    </fill>
    <fill>
      <patternFill patternType="solid">
        <fgColor theme="4" tint="0.59999389629810485"/>
        <bgColor rgb="FFFF00FF"/>
      </patternFill>
    </fill>
    <fill>
      <patternFill patternType="solid">
        <fgColor theme="4" tint="0.59999389629810485"/>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4B08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C00000"/>
        <bgColor indexed="64"/>
      </patternFill>
    </fill>
    <fill>
      <patternFill patternType="solid">
        <fgColor rgb="FFD9E1F2"/>
        <bgColor rgb="FF000000"/>
      </patternFill>
    </fill>
    <fill>
      <patternFill patternType="solid">
        <fgColor rgb="FFC00000"/>
        <bgColor rgb="FF000000"/>
      </patternFill>
    </fill>
    <fill>
      <patternFill patternType="solid">
        <fgColor rgb="FFFF0000"/>
        <bgColor rgb="FF000000"/>
      </patternFill>
    </fill>
  </fills>
  <borders count="2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44" fontId="1" fillId="0" borderId="0" applyFont="0" applyFill="0" applyBorder="0" applyAlignment="0" applyProtection="0"/>
    <xf numFmtId="44" fontId="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1" fillId="0" borderId="0"/>
  </cellStyleXfs>
  <cellXfs count="413">
    <xf numFmtId="0" fontId="0" fillId="0" borderId="0" xfId="0"/>
    <xf numFmtId="0" fontId="0" fillId="0" borderId="0" xfId="0" applyAlignment="1">
      <alignment horizontal="center" vertical="center" wrapText="1"/>
    </xf>
    <xf numFmtId="164" fontId="0" fillId="0" borderId="0" xfId="1" applyNumberFormat="1" applyFont="1"/>
    <xf numFmtId="0" fontId="0" fillId="2" borderId="1" xfId="0" applyFill="1" applyBorder="1"/>
    <xf numFmtId="0" fontId="0" fillId="2" borderId="0" xfId="0" applyFill="1"/>
    <xf numFmtId="0" fontId="2" fillId="0" borderId="0" xfId="0" applyFont="1"/>
    <xf numFmtId="0" fontId="13" fillId="0" borderId="0" xfId="0" applyFont="1"/>
    <xf numFmtId="1" fontId="0" fillId="0" borderId="0" xfId="1" applyNumberFormat="1" applyFont="1"/>
    <xf numFmtId="0" fontId="0" fillId="4" borderId="0" xfId="0" applyFill="1"/>
    <xf numFmtId="0" fontId="18" fillId="0" borderId="0" xfId="0" applyFont="1" applyAlignment="1">
      <alignment vertical="center"/>
    </xf>
    <xf numFmtId="165" fontId="0" fillId="0" borderId="0" xfId="1" applyNumberFormat="1" applyFont="1"/>
    <xf numFmtId="1" fontId="0" fillId="0" borderId="0" xfId="0" applyNumberFormat="1"/>
    <xf numFmtId="1" fontId="0" fillId="2" borderId="2" xfId="0" applyNumberFormat="1" applyFill="1" applyBorder="1"/>
    <xf numFmtId="1" fontId="0" fillId="2" borderId="0" xfId="0" applyNumberFormat="1" applyFill="1"/>
    <xf numFmtId="166" fontId="0" fillId="0" borderId="0" xfId="0" applyNumberFormat="1"/>
    <xf numFmtId="166" fontId="0" fillId="6" borderId="0" xfId="0" applyNumberFormat="1" applyFill="1"/>
    <xf numFmtId="44" fontId="0" fillId="0" borderId="0" xfId="1" applyFont="1"/>
    <xf numFmtId="166" fontId="0" fillId="0" borderId="0" xfId="1" applyNumberFormat="1" applyFont="1"/>
    <xf numFmtId="49" fontId="2" fillId="0" borderId="0" xfId="0" applyNumberFormat="1" applyFont="1"/>
    <xf numFmtId="1" fontId="0" fillId="0" borderId="0" xfId="0" applyNumberFormat="1" applyAlignment="1">
      <alignment vertical="center"/>
    </xf>
    <xf numFmtId="0" fontId="13" fillId="0" borderId="0" xfId="0" applyFont="1" applyAlignment="1">
      <alignment horizontal="left"/>
    </xf>
    <xf numFmtId="14" fontId="0" fillId="0" borderId="0" xfId="1" applyNumberFormat="1" applyFont="1"/>
    <xf numFmtId="0" fontId="0" fillId="27" borderId="0" xfId="0" applyFill="1"/>
    <xf numFmtId="3" fontId="0" fillId="0" borderId="0" xfId="0" applyNumberFormat="1"/>
    <xf numFmtId="0" fontId="0" fillId="26" borderId="0" xfId="0" applyFill="1"/>
    <xf numFmtId="0" fontId="0" fillId="0" borderId="14" xfId="0" applyBorder="1"/>
    <xf numFmtId="49" fontId="3" fillId="0" borderId="14" xfId="0" applyNumberFormat="1" applyFont="1" applyBorder="1"/>
    <xf numFmtId="0" fontId="2" fillId="0" borderId="14" xfId="0" applyFont="1" applyBorder="1"/>
    <xf numFmtId="49" fontId="3" fillId="27" borderId="14" xfId="0" applyNumberFormat="1" applyFont="1" applyFill="1" applyBorder="1"/>
    <xf numFmtId="49" fontId="3" fillId="24" borderId="14" xfId="0" applyNumberFormat="1" applyFont="1" applyFill="1" applyBorder="1"/>
    <xf numFmtId="0" fontId="12" fillId="6" borderId="14" xfId="0" applyFont="1" applyFill="1" applyBorder="1" applyAlignment="1">
      <alignment horizontal="center" vertical="center"/>
    </xf>
    <xf numFmtId="0" fontId="0" fillId="26" borderId="14" xfId="0" applyFill="1" applyBorder="1"/>
    <xf numFmtId="3" fontId="0" fillId="0" borderId="14" xfId="0" applyNumberFormat="1" applyBorder="1"/>
    <xf numFmtId="0" fontId="0" fillId="31" borderId="0" xfId="0" applyFill="1" applyAlignment="1">
      <alignment horizontal="center" vertical="center" wrapText="1"/>
    </xf>
    <xf numFmtId="0" fontId="8" fillId="6" borderId="14" xfId="0" applyFont="1" applyFill="1" applyBorder="1" applyAlignment="1">
      <alignment horizontal="center" vertical="center" wrapText="1"/>
    </xf>
    <xf numFmtId="0" fontId="8" fillId="6" borderId="14" xfId="0" applyFont="1" applyFill="1" applyBorder="1" applyAlignment="1">
      <alignment horizontal="left" vertical="center" wrapText="1"/>
    </xf>
    <xf numFmtId="0" fontId="7" fillId="6" borderId="14" xfId="4" applyFill="1" applyBorder="1" applyAlignment="1">
      <alignment horizontal="center" vertical="center" wrapText="1"/>
    </xf>
    <xf numFmtId="1" fontId="2" fillId="0" borderId="14" xfId="0" applyNumberFormat="1" applyFont="1" applyBorder="1"/>
    <xf numFmtId="1" fontId="2" fillId="0" borderId="14" xfId="0" applyNumberFormat="1" applyFont="1" applyBorder="1" applyAlignment="1">
      <alignment vertical="center"/>
    </xf>
    <xf numFmtId="0" fontId="20" fillId="0" borderId="14" xfId="0" applyFont="1" applyBorder="1"/>
    <xf numFmtId="166" fontId="4" fillId="8" borderId="14" xfId="0" applyNumberFormat="1" applyFont="1" applyFill="1" applyBorder="1" applyAlignment="1">
      <alignment horizontal="center"/>
    </xf>
    <xf numFmtId="0" fontId="2" fillId="8" borderId="14" xfId="0" applyFont="1" applyFill="1" applyBorder="1"/>
    <xf numFmtId="14" fontId="2" fillId="0" borderId="14" xfId="0" applyNumberFormat="1" applyFont="1" applyBorder="1"/>
    <xf numFmtId="164" fontId="2" fillId="0" borderId="14" xfId="1" applyNumberFormat="1" applyFont="1" applyBorder="1"/>
    <xf numFmtId="0" fontId="2" fillId="0" borderId="14" xfId="0" applyFont="1" applyBorder="1" applyAlignment="1">
      <alignment horizontal="right"/>
    </xf>
    <xf numFmtId="165" fontId="2" fillId="0" borderId="14" xfId="0" applyNumberFormat="1" applyFont="1" applyBorder="1"/>
    <xf numFmtId="6" fontId="2" fillId="0" borderId="14" xfId="0" applyNumberFormat="1" applyFont="1" applyBorder="1"/>
    <xf numFmtId="164" fontId="0" fillId="0" borderId="14" xfId="1" applyNumberFormat="1" applyFont="1" applyBorder="1"/>
    <xf numFmtId="38" fontId="2" fillId="0" borderId="14" xfId="0" applyNumberFormat="1" applyFont="1" applyBorder="1"/>
    <xf numFmtId="49" fontId="2" fillId="0" borderId="14" xfId="0" applyNumberFormat="1" applyFont="1" applyBorder="1"/>
    <xf numFmtId="0" fontId="17" fillId="15" borderId="18" xfId="0" applyFont="1" applyFill="1" applyBorder="1" applyAlignment="1">
      <alignment horizontal="center" vertical="center" textRotation="90" wrapText="1"/>
    </xf>
    <xf numFmtId="0" fontId="17" fillId="15" borderId="0" xfId="0" applyFont="1" applyFill="1" applyAlignment="1">
      <alignment horizontal="center" vertical="center" textRotation="90" wrapText="1"/>
    </xf>
    <xf numFmtId="0" fontId="3" fillId="15" borderId="0" xfId="0" applyFont="1" applyFill="1" applyAlignment="1">
      <alignment horizontal="center" vertical="center" wrapText="1"/>
    </xf>
    <xf numFmtId="0" fontId="3" fillId="15" borderId="0" xfId="0" applyFont="1" applyFill="1" applyAlignment="1">
      <alignment horizontal="left" vertical="center" wrapText="1"/>
    </xf>
    <xf numFmtId="0" fontId="3" fillId="15" borderId="0" xfId="0" applyFont="1" applyFill="1" applyAlignment="1">
      <alignment horizontal="center" vertical="center" textRotation="90" wrapText="1"/>
    </xf>
    <xf numFmtId="1" fontId="3" fillId="15" borderId="0" xfId="0" applyNumberFormat="1" applyFont="1" applyFill="1" applyAlignment="1">
      <alignment horizontal="center" vertical="center" wrapText="1"/>
    </xf>
    <xf numFmtId="0" fontId="21" fillId="15" borderId="18" xfId="0" applyFont="1" applyFill="1" applyBorder="1" applyAlignment="1">
      <alignment horizontal="center" vertical="center" textRotation="90" wrapText="1"/>
    </xf>
    <xf numFmtId="0" fontId="3" fillId="16" borderId="0" xfId="0" applyFont="1" applyFill="1" applyAlignment="1">
      <alignment horizontal="center" vertical="center" wrapText="1"/>
    </xf>
    <xf numFmtId="0" fontId="14" fillId="16" borderId="0" xfId="0" applyFont="1" applyFill="1" applyAlignment="1">
      <alignment horizontal="center" vertical="center" textRotation="90" wrapText="1"/>
    </xf>
    <xf numFmtId="1" fontId="3" fillId="16" borderId="0" xfId="0" applyNumberFormat="1" applyFont="1" applyFill="1" applyAlignment="1">
      <alignment horizontal="center" vertical="center" wrapText="1"/>
    </xf>
    <xf numFmtId="166" fontId="11" fillId="15" borderId="4" xfId="0" applyNumberFormat="1" applyFont="1" applyFill="1" applyBorder="1" applyAlignment="1">
      <alignment horizontal="center" vertical="center" wrapText="1"/>
    </xf>
    <xf numFmtId="166" fontId="3" fillId="15" borderId="4" xfId="0" applyNumberFormat="1" applyFont="1" applyFill="1" applyBorder="1" applyAlignment="1">
      <alignment horizontal="center" vertical="center" wrapText="1"/>
    </xf>
    <xf numFmtId="0" fontId="3" fillId="15" borderId="4" xfId="0" applyFont="1" applyFill="1" applyBorder="1" applyAlignment="1">
      <alignment horizontal="center" vertical="center" wrapText="1"/>
    </xf>
    <xf numFmtId="164" fontId="3" fillId="15" borderId="4" xfId="1" applyNumberFormat="1" applyFont="1" applyFill="1" applyBorder="1" applyAlignment="1">
      <alignment horizontal="center" vertical="center" wrapText="1"/>
    </xf>
    <xf numFmtId="0" fontId="3" fillId="15" borderId="5" xfId="0" applyFont="1" applyFill="1" applyBorder="1" applyAlignment="1">
      <alignment horizontal="center" vertical="center" wrapText="1"/>
    </xf>
    <xf numFmtId="2" fontId="3" fillId="18" borderId="18" xfId="0" applyNumberFormat="1" applyFont="1" applyFill="1" applyBorder="1" applyAlignment="1">
      <alignment horizontal="center" vertical="center" textRotation="90"/>
    </xf>
    <xf numFmtId="0" fontId="3" fillId="18" borderId="0" xfId="0" applyFont="1" applyFill="1" applyAlignment="1">
      <alignment horizontal="center" vertical="center" wrapText="1"/>
    </xf>
    <xf numFmtId="2" fontId="11" fillId="18" borderId="18" xfId="0" applyNumberFormat="1" applyFont="1" applyFill="1" applyBorder="1" applyAlignment="1">
      <alignment horizontal="center" vertical="center" textRotation="90" wrapText="1"/>
    </xf>
    <xf numFmtId="0" fontId="3" fillId="18" borderId="19" xfId="0" applyFont="1" applyFill="1" applyBorder="1" applyAlignment="1">
      <alignment horizontal="center" vertical="center" wrapText="1"/>
    </xf>
    <xf numFmtId="0" fontId="3" fillId="28" borderId="0" xfId="0" applyFont="1" applyFill="1" applyAlignment="1">
      <alignment horizontal="center" vertical="center" textRotation="90" wrapText="1"/>
    </xf>
    <xf numFmtId="0" fontId="3" fillId="29" borderId="0" xfId="0" applyFont="1" applyFill="1" applyAlignment="1">
      <alignment horizontal="center" vertical="center" textRotation="90" wrapText="1"/>
    </xf>
    <xf numFmtId="0" fontId="3" fillId="7" borderId="0" xfId="0" applyFont="1" applyFill="1" applyAlignment="1">
      <alignment horizontal="center" vertical="center" textRotation="90" wrapText="1"/>
    </xf>
    <xf numFmtId="0" fontId="3" fillId="17" borderId="0" xfId="0" applyFont="1" applyFill="1" applyAlignment="1">
      <alignment horizontal="center" vertical="center" textRotation="90" wrapText="1"/>
    </xf>
    <xf numFmtId="165" fontId="11" fillId="17" borderId="0" xfId="0" applyNumberFormat="1" applyFont="1" applyFill="1" applyAlignment="1">
      <alignment horizontal="center" vertical="center" textRotation="90" wrapText="1"/>
    </xf>
    <xf numFmtId="0" fontId="11" fillId="7" borderId="0" xfId="0" applyFont="1" applyFill="1" applyAlignment="1">
      <alignment horizontal="center" vertical="center" textRotation="90" wrapText="1"/>
    </xf>
    <xf numFmtId="1" fontId="11" fillId="7" borderId="0" xfId="0" applyNumberFormat="1" applyFont="1" applyFill="1" applyAlignment="1">
      <alignment horizontal="center" vertical="center" textRotation="90" wrapText="1"/>
    </xf>
    <xf numFmtId="0" fontId="14" fillId="7" borderId="0" xfId="0" applyFont="1" applyFill="1" applyAlignment="1">
      <alignment horizontal="center" vertical="center" wrapText="1"/>
    </xf>
    <xf numFmtId="0" fontId="14" fillId="7" borderId="0" xfId="0" applyFont="1" applyFill="1" applyAlignment="1">
      <alignment horizontal="center" vertical="center" textRotation="90" wrapText="1"/>
    </xf>
    <xf numFmtId="0" fontId="14" fillId="28" borderId="20" xfId="0" applyFont="1" applyFill="1" applyBorder="1" applyAlignment="1">
      <alignment horizontal="center" vertical="center" wrapText="1"/>
    </xf>
    <xf numFmtId="0" fontId="14" fillId="28" borderId="21" xfId="0" applyFont="1" applyFill="1" applyBorder="1" applyAlignment="1">
      <alignment horizontal="center" vertical="center" wrapText="1"/>
    </xf>
    <xf numFmtId="44" fontId="14" fillId="28" borderId="21" xfId="1" applyFont="1" applyFill="1" applyBorder="1" applyAlignment="1">
      <alignment horizontal="center" vertical="center" wrapText="1"/>
    </xf>
    <xf numFmtId="1" fontId="11" fillId="29" borderId="21" xfId="0" applyNumberFormat="1" applyFont="1" applyFill="1" applyBorder="1" applyAlignment="1">
      <alignment horizontal="center" vertical="center" textRotation="90" wrapText="1"/>
    </xf>
    <xf numFmtId="0" fontId="14" fillId="29" borderId="22" xfId="0" applyFont="1" applyFill="1" applyBorder="1" applyAlignment="1">
      <alignment horizontal="center" vertical="center" wrapText="1"/>
    </xf>
    <xf numFmtId="164" fontId="14" fillId="28" borderId="21" xfId="1" applyNumberFormat="1" applyFont="1" applyFill="1" applyBorder="1" applyAlignment="1">
      <alignment horizontal="center" vertical="center" wrapText="1"/>
    </xf>
    <xf numFmtId="14" fontId="14" fillId="29" borderId="21" xfId="0" applyNumberFormat="1" applyFont="1" applyFill="1" applyBorder="1" applyAlignment="1">
      <alignment horizontal="center" vertical="center" wrapText="1"/>
    </xf>
    <xf numFmtId="14" fontId="14" fillId="29" borderId="22" xfId="0" applyNumberFormat="1" applyFont="1" applyFill="1" applyBorder="1" applyAlignment="1">
      <alignment horizontal="center" vertical="center" wrapText="1"/>
    </xf>
    <xf numFmtId="0" fontId="14" fillId="19" borderId="0" xfId="0" applyFont="1" applyFill="1" applyAlignment="1">
      <alignment horizontal="center" vertical="center" wrapText="1"/>
    </xf>
    <xf numFmtId="166" fontId="14" fillId="19" borderId="19" xfId="0" applyNumberFormat="1" applyFont="1" applyFill="1" applyBorder="1" applyAlignment="1">
      <alignment horizontal="center" vertical="center" wrapText="1"/>
    </xf>
    <xf numFmtId="0" fontId="3" fillId="15" borderId="23" xfId="0" applyFont="1" applyFill="1" applyBorder="1" applyAlignment="1">
      <alignment horizontal="center" vertical="center" wrapText="1"/>
    </xf>
    <xf numFmtId="0" fontId="6" fillId="15" borderId="4" xfId="0" applyFont="1" applyFill="1" applyBorder="1" applyAlignment="1">
      <alignment horizontal="center" vertical="center" wrapText="1"/>
    </xf>
    <xf numFmtId="0" fontId="6" fillId="15" borderId="5" xfId="0" applyFont="1" applyFill="1" applyBorder="1" applyAlignment="1">
      <alignment horizontal="center" vertical="center" wrapText="1"/>
    </xf>
    <xf numFmtId="0" fontId="7" fillId="0" borderId="14" xfId="4" applyBorder="1"/>
    <xf numFmtId="0" fontId="2" fillId="0" borderId="14" xfId="0" applyFont="1" applyBorder="1" applyAlignment="1">
      <alignment wrapText="1"/>
    </xf>
    <xf numFmtId="49" fontId="3" fillId="32" borderId="14" xfId="0" applyNumberFormat="1" applyFont="1" applyFill="1" applyBorder="1"/>
    <xf numFmtId="0" fontId="2" fillId="32" borderId="14" xfId="0" applyFont="1" applyFill="1" applyBorder="1"/>
    <xf numFmtId="0" fontId="12" fillId="32" borderId="14" xfId="0" applyFont="1" applyFill="1" applyBorder="1" applyAlignment="1">
      <alignment horizontal="center" vertical="center"/>
    </xf>
    <xf numFmtId="0" fontId="12" fillId="32" borderId="14" xfId="0" applyFont="1" applyFill="1" applyBorder="1" applyAlignment="1">
      <alignment horizontal="left"/>
    </xf>
    <xf numFmtId="0" fontId="7" fillId="32" borderId="14" xfId="3" applyFill="1" applyBorder="1" applyAlignment="1">
      <alignment horizontal="center" vertical="center" wrapText="1"/>
    </xf>
    <xf numFmtId="0" fontId="0" fillId="32" borderId="14" xfId="0" applyFill="1" applyBorder="1"/>
    <xf numFmtId="1" fontId="2" fillId="32" borderId="14" xfId="0" applyNumberFormat="1" applyFont="1" applyFill="1" applyBorder="1" applyAlignment="1">
      <alignment horizontal="right"/>
    </xf>
    <xf numFmtId="1" fontId="2" fillId="32" borderId="14" xfId="0" applyNumberFormat="1" applyFont="1" applyFill="1" applyBorder="1" applyAlignment="1">
      <alignment horizontal="right" vertical="center"/>
    </xf>
    <xf numFmtId="1" fontId="2" fillId="32" borderId="14" xfId="0" applyNumberFormat="1" applyFont="1" applyFill="1" applyBorder="1"/>
    <xf numFmtId="166" fontId="32" fillId="32" borderId="14" xfId="0" applyNumberFormat="1" applyFont="1" applyFill="1" applyBorder="1" applyAlignment="1">
      <alignment horizontal="center"/>
    </xf>
    <xf numFmtId="14" fontId="0" fillId="32" borderId="14" xfId="0" applyNumberFormat="1" applyFill="1" applyBorder="1"/>
    <xf numFmtId="164" fontId="2" fillId="32" borderId="14" xfId="1" applyNumberFormat="1" applyFont="1" applyFill="1" applyBorder="1"/>
    <xf numFmtId="164" fontId="2" fillId="32" borderId="14" xfId="1" applyNumberFormat="1" applyFont="1" applyFill="1" applyBorder="1" applyAlignment="1">
      <alignment wrapText="1"/>
    </xf>
    <xf numFmtId="0" fontId="26" fillId="32" borderId="14" xfId="0" applyFont="1" applyFill="1" applyBorder="1"/>
    <xf numFmtId="14" fontId="0" fillId="32" borderId="14" xfId="0" applyNumberFormat="1" applyFill="1" applyBorder="1" applyAlignment="1">
      <alignment horizontal="right"/>
    </xf>
    <xf numFmtId="165" fontId="2" fillId="32" borderId="14" xfId="0" applyNumberFormat="1" applyFont="1" applyFill="1" applyBorder="1"/>
    <xf numFmtId="6" fontId="2" fillId="32" borderId="14" xfId="0" applyNumberFormat="1" applyFont="1" applyFill="1" applyBorder="1"/>
    <xf numFmtId="14" fontId="2" fillId="32" borderId="14" xfId="0" applyNumberFormat="1" applyFont="1" applyFill="1" applyBorder="1"/>
    <xf numFmtId="38" fontId="2" fillId="32" borderId="14" xfId="0" applyNumberFormat="1" applyFont="1" applyFill="1" applyBorder="1"/>
    <xf numFmtId="1" fontId="2" fillId="32" borderId="14" xfId="0" applyNumberFormat="1" applyFont="1" applyFill="1" applyBorder="1" applyAlignment="1">
      <alignment horizontal="center"/>
    </xf>
    <xf numFmtId="0" fontId="0" fillId="32" borderId="14" xfId="0" applyFill="1" applyBorder="1" applyAlignment="1">
      <alignment horizontal="right"/>
    </xf>
    <xf numFmtId="49" fontId="2" fillId="32" borderId="14" xfId="0" applyNumberFormat="1" applyFont="1" applyFill="1" applyBorder="1"/>
    <xf numFmtId="0" fontId="29" fillId="32" borderId="14" xfId="0" applyFont="1" applyFill="1" applyBorder="1"/>
    <xf numFmtId="0" fontId="26" fillId="32" borderId="14" xfId="0" applyFont="1" applyFill="1" applyBorder="1" applyAlignment="1">
      <alignment wrapText="1"/>
    </xf>
    <xf numFmtId="1" fontId="2" fillId="32" borderId="14" xfId="0" applyNumberFormat="1" applyFont="1" applyFill="1" applyBorder="1" applyAlignment="1">
      <alignment horizontal="center" vertical="center"/>
    </xf>
    <xf numFmtId="0" fontId="7" fillId="32" borderId="14" xfId="3" applyFill="1" applyBorder="1" applyAlignment="1">
      <alignment wrapText="1"/>
    </xf>
    <xf numFmtId="0" fontId="36" fillId="32" borderId="14" xfId="0" applyFont="1" applyFill="1" applyBorder="1"/>
    <xf numFmtId="1" fontId="0" fillId="32" borderId="14" xfId="0" applyNumberFormat="1" applyFill="1" applyBorder="1" applyAlignment="1">
      <alignment horizontal="center" vertical="center"/>
    </xf>
    <xf numFmtId="0" fontId="7" fillId="32" borderId="14" xfId="3" applyFill="1" applyBorder="1"/>
    <xf numFmtId="0" fontId="27" fillId="32" borderId="14" xfId="0" applyFont="1" applyFill="1" applyBorder="1"/>
    <xf numFmtId="0" fontId="35" fillId="32" borderId="14" xfId="0" applyFont="1" applyFill="1" applyBorder="1"/>
    <xf numFmtId="0" fontId="30" fillId="32" borderId="14" xfId="0" applyFont="1" applyFill="1" applyBorder="1"/>
    <xf numFmtId="3" fontId="0" fillId="32" borderId="14" xfId="0" applyNumberFormat="1" applyFill="1" applyBorder="1"/>
    <xf numFmtId="14" fontId="29" fillId="32" borderId="14" xfId="0" applyNumberFormat="1" applyFont="1" applyFill="1" applyBorder="1"/>
    <xf numFmtId="164" fontId="0" fillId="32" borderId="14" xfId="1" applyNumberFormat="1" applyFont="1" applyFill="1" applyBorder="1"/>
    <xf numFmtId="0" fontId="13" fillId="32" borderId="14" xfId="0" applyFont="1" applyFill="1" applyBorder="1"/>
    <xf numFmtId="0" fontId="13" fillId="32" borderId="14" xfId="0" applyFont="1" applyFill="1" applyBorder="1" applyAlignment="1">
      <alignment horizontal="left"/>
    </xf>
    <xf numFmtId="166" fontId="2" fillId="32" borderId="14" xfId="0" applyNumberFormat="1" applyFont="1" applyFill="1" applyBorder="1"/>
    <xf numFmtId="0" fontId="34" fillId="32" borderId="14" xfId="0" applyFont="1" applyFill="1" applyBorder="1"/>
    <xf numFmtId="0" fontId="33" fillId="32" borderId="14" xfId="0" applyFont="1" applyFill="1" applyBorder="1"/>
    <xf numFmtId="0" fontId="28" fillId="32" borderId="14" xfId="0" applyFont="1" applyFill="1" applyBorder="1" applyAlignment="1">
      <alignment horizontal="center" vertical="center" wrapText="1"/>
    </xf>
    <xf numFmtId="0" fontId="2" fillId="32" borderId="14" xfId="0" applyFont="1" applyFill="1" applyBorder="1" applyAlignment="1">
      <alignment wrapText="1"/>
    </xf>
    <xf numFmtId="0" fontId="19" fillId="32" borderId="14" xfId="0" applyFont="1" applyFill="1" applyBorder="1"/>
    <xf numFmtId="0" fontId="26" fillId="32" borderId="14" xfId="0" applyFont="1" applyFill="1" applyBorder="1" applyAlignment="1">
      <alignment horizontal="left"/>
    </xf>
    <xf numFmtId="0" fontId="31" fillId="32" borderId="14" xfId="0" applyFont="1" applyFill="1" applyBorder="1"/>
    <xf numFmtId="0" fontId="12" fillId="32" borderId="14" xfId="0" applyFont="1" applyFill="1" applyBorder="1" applyAlignment="1">
      <alignment horizontal="left" vertical="center"/>
    </xf>
    <xf numFmtId="1" fontId="0" fillId="32" borderId="14" xfId="1" applyNumberFormat="1" applyFont="1" applyFill="1" applyBorder="1"/>
    <xf numFmtId="14" fontId="30" fillId="32" borderId="14" xfId="0" applyNumberFormat="1" applyFont="1" applyFill="1" applyBorder="1"/>
    <xf numFmtId="0" fontId="0" fillId="24" borderId="0" xfId="0" applyFill="1" applyAlignment="1">
      <alignment vertical="center" wrapText="1" indent="2"/>
    </xf>
    <xf numFmtId="0" fontId="2" fillId="0" borderId="14" xfId="0" applyFont="1" applyBorder="1" applyAlignment="1">
      <alignment vertical="center" indent="2"/>
    </xf>
    <xf numFmtId="0" fontId="2" fillId="0" borderId="0" xfId="0" applyFont="1" applyAlignment="1">
      <alignment vertical="center" indent="2"/>
    </xf>
    <xf numFmtId="0" fontId="2" fillId="32" borderId="14" xfId="0" applyFont="1" applyFill="1" applyBorder="1" applyAlignment="1">
      <alignment vertical="center" indent="2"/>
    </xf>
    <xf numFmtId="0" fontId="0" fillId="0" borderId="0" xfId="0" applyAlignment="1">
      <alignment vertical="center" indent="2"/>
    </xf>
    <xf numFmtId="1" fontId="2" fillId="0" borderId="14" xfId="0" applyNumberFormat="1" applyFont="1" applyBorder="1" applyAlignment="1">
      <alignment horizontal="right"/>
    </xf>
    <xf numFmtId="0" fontId="7" fillId="32" borderId="14" xfId="4" applyFill="1" applyBorder="1" applyAlignment="1">
      <alignment horizontal="center" vertical="center" wrapText="1"/>
    </xf>
    <xf numFmtId="14" fontId="0" fillId="0" borderId="14" xfId="0" applyNumberFormat="1" applyBorder="1"/>
    <xf numFmtId="0" fontId="2" fillId="0" borderId="14" xfId="0" applyFont="1" applyBorder="1" applyAlignment="1">
      <alignment vertical="center" wrapText="1"/>
    </xf>
    <xf numFmtId="1" fontId="2" fillId="0" borderId="14" xfId="0" applyNumberFormat="1" applyFont="1" applyBorder="1" applyAlignment="1">
      <alignment wrapText="1"/>
    </xf>
    <xf numFmtId="0" fontId="37" fillId="0" borderId="14" xfId="0" applyFont="1" applyBorder="1" applyAlignment="1">
      <alignment wrapText="1"/>
    </xf>
    <xf numFmtId="0" fontId="20" fillId="3" borderId="14" xfId="0" applyFont="1" applyFill="1" applyBorder="1"/>
    <xf numFmtId="0" fontId="7" fillId="6" borderId="14" xfId="3" applyFill="1" applyBorder="1" applyAlignment="1">
      <alignment horizontal="center" vertical="center" wrapText="1"/>
    </xf>
    <xf numFmtId="49" fontId="2" fillId="4" borderId="14" xfId="0" applyNumberFormat="1" applyFont="1" applyFill="1" applyBorder="1"/>
    <xf numFmtId="0" fontId="3" fillId="0" borderId="14" xfId="0" applyFont="1" applyBorder="1"/>
    <xf numFmtId="166" fontId="4" fillId="9" borderId="14" xfId="0" applyNumberFormat="1" applyFont="1" applyFill="1" applyBorder="1" applyAlignment="1">
      <alignment horizontal="center"/>
    </xf>
    <xf numFmtId="0" fontId="9" fillId="6" borderId="14" xfId="3" applyFont="1" applyFill="1" applyBorder="1" applyAlignment="1">
      <alignment horizontal="center" vertical="center" wrapText="1"/>
    </xf>
    <xf numFmtId="166" fontId="4" fillId="10" borderId="14" xfId="0" applyNumberFormat="1" applyFont="1" applyFill="1" applyBorder="1" applyAlignment="1">
      <alignment horizontal="center"/>
    </xf>
    <xf numFmtId="166" fontId="2" fillId="0" borderId="14" xfId="0" applyNumberFormat="1" applyFont="1" applyBorder="1"/>
    <xf numFmtId="166" fontId="4" fillId="11" borderId="14" xfId="0" applyNumberFormat="1" applyFont="1" applyFill="1" applyBorder="1" applyAlignment="1">
      <alignment horizontal="center"/>
    </xf>
    <xf numFmtId="1" fontId="2" fillId="0" borderId="14" xfId="0" applyNumberFormat="1" applyFont="1" applyBorder="1" applyAlignment="1">
      <alignment vertical="center" wrapText="1"/>
    </xf>
    <xf numFmtId="14" fontId="2" fillId="6" borderId="14" xfId="0" applyNumberFormat="1" applyFont="1" applyFill="1" applyBorder="1"/>
    <xf numFmtId="49" fontId="2" fillId="0" borderId="14" xfId="0" applyNumberFormat="1" applyFont="1" applyBorder="1" applyAlignment="1">
      <alignment horizontal="right"/>
    </xf>
    <xf numFmtId="14" fontId="2" fillId="3" borderId="14" xfId="0" applyNumberFormat="1" applyFont="1" applyFill="1" applyBorder="1"/>
    <xf numFmtId="0" fontId="2" fillId="3" borderId="14" xfId="0" applyFont="1" applyFill="1" applyBorder="1"/>
    <xf numFmtId="0" fontId="2" fillId="3" borderId="14" xfId="0" applyFont="1" applyFill="1" applyBorder="1" applyAlignment="1">
      <alignment horizontal="right"/>
    </xf>
    <xf numFmtId="14" fontId="2" fillId="5" borderId="14" xfId="0" applyNumberFormat="1" applyFont="1" applyFill="1" applyBorder="1"/>
    <xf numFmtId="166" fontId="4" fillId="4" borderId="14" xfId="0" applyNumberFormat="1" applyFont="1" applyFill="1" applyBorder="1" applyAlignment="1">
      <alignment horizontal="center"/>
    </xf>
    <xf numFmtId="0" fontId="2" fillId="4" borderId="14" xfId="0" applyFont="1" applyFill="1" applyBorder="1"/>
    <xf numFmtId="0" fontId="2" fillId="4" borderId="14" xfId="0" applyFont="1" applyFill="1" applyBorder="1" applyAlignment="1">
      <alignment vertical="center" indent="2"/>
    </xf>
    <xf numFmtId="166" fontId="4" fillId="12" borderId="14" xfId="0" applyNumberFormat="1" applyFont="1" applyFill="1" applyBorder="1" applyAlignment="1">
      <alignment horizontal="center"/>
    </xf>
    <xf numFmtId="14" fontId="2" fillId="4" borderId="14" xfId="0" applyNumberFormat="1" applyFont="1" applyFill="1" applyBorder="1"/>
    <xf numFmtId="0" fontId="0" fillId="0" borderId="14" xfId="0" applyBorder="1" applyAlignment="1">
      <alignment horizontal="right"/>
    </xf>
    <xf numFmtId="166" fontId="4" fillId="13" borderId="14" xfId="0" applyNumberFormat="1" applyFont="1" applyFill="1" applyBorder="1" applyAlignment="1">
      <alignment horizontal="center"/>
    </xf>
    <xf numFmtId="0" fontId="20" fillId="0" borderId="14" xfId="0" applyFont="1" applyBorder="1" applyAlignment="1">
      <alignment horizontal="right"/>
    </xf>
    <xf numFmtId="1" fontId="2" fillId="0" borderId="14" xfId="0" applyNumberFormat="1" applyFont="1" applyBorder="1" applyAlignment="1">
      <alignment horizontal="right" vertical="center"/>
    </xf>
    <xf numFmtId="166" fontId="4" fillId="14" borderId="14" xfId="0" applyNumberFormat="1" applyFont="1" applyFill="1" applyBorder="1" applyAlignment="1">
      <alignment horizontal="center"/>
    </xf>
    <xf numFmtId="0" fontId="10" fillId="6" borderId="14" xfId="3" applyFont="1" applyFill="1" applyBorder="1" applyAlignment="1">
      <alignment horizontal="center" vertical="center" wrapText="1"/>
    </xf>
    <xf numFmtId="166" fontId="5" fillId="8" borderId="14" xfId="0" applyNumberFormat="1" applyFont="1" applyFill="1" applyBorder="1" applyAlignment="1">
      <alignment horizontal="center"/>
    </xf>
    <xf numFmtId="1" fontId="2" fillId="4" borderId="14" xfId="0" applyNumberFormat="1" applyFont="1" applyFill="1" applyBorder="1"/>
    <xf numFmtId="0" fontId="10" fillId="0" borderId="14" xfId="3" applyFont="1" applyBorder="1" applyAlignment="1">
      <alignment wrapText="1"/>
    </xf>
    <xf numFmtId="0" fontId="2" fillId="27" borderId="14" xfId="0" applyFont="1" applyFill="1" applyBorder="1"/>
    <xf numFmtId="0" fontId="19" fillId="4" borderId="14" xfId="0" applyFont="1" applyFill="1" applyBorder="1"/>
    <xf numFmtId="166" fontId="0" fillId="8" borderId="14" xfId="0" applyNumberFormat="1" applyFill="1" applyBorder="1" applyAlignment="1">
      <alignment horizontal="center" wrapText="1"/>
    </xf>
    <xf numFmtId="166" fontId="0" fillId="4" borderId="14" xfId="0" applyNumberFormat="1" applyFill="1" applyBorder="1" applyAlignment="1">
      <alignment horizontal="center" wrapText="1"/>
    </xf>
    <xf numFmtId="0" fontId="12" fillId="6" borderId="14" xfId="0" applyFont="1" applyFill="1" applyBorder="1" applyAlignment="1">
      <alignment horizontal="left"/>
    </xf>
    <xf numFmtId="164" fontId="2" fillId="0" borderId="14" xfId="1" applyNumberFormat="1" applyFont="1" applyBorder="1" applyAlignment="1">
      <alignment wrapText="1"/>
    </xf>
    <xf numFmtId="0" fontId="0" fillId="25" borderId="14" xfId="0" applyFill="1" applyBorder="1"/>
    <xf numFmtId="0" fontId="2" fillId="26" borderId="14" xfId="0" applyFont="1" applyFill="1" applyBorder="1"/>
    <xf numFmtId="0" fontId="12" fillId="6" borderId="14" xfId="0" applyFont="1" applyFill="1" applyBorder="1" applyAlignment="1">
      <alignment horizontal="left" vertical="center"/>
    </xf>
    <xf numFmtId="14" fontId="0" fillId="0" borderId="14" xfId="0" applyNumberFormat="1" applyBorder="1" applyAlignment="1">
      <alignment horizontal="right"/>
    </xf>
    <xf numFmtId="0" fontId="7" fillId="26" borderId="14" xfId="4" applyFill="1" applyBorder="1" applyAlignment="1">
      <alignment horizontal="center" vertical="center" wrapText="1"/>
    </xf>
    <xf numFmtId="14" fontId="20" fillId="3" borderId="14" xfId="0" applyNumberFormat="1" applyFont="1" applyFill="1" applyBorder="1"/>
    <xf numFmtId="166" fontId="24" fillId="8" borderId="14" xfId="0" applyNumberFormat="1" applyFont="1" applyFill="1" applyBorder="1" applyAlignment="1">
      <alignment horizontal="center"/>
    </xf>
    <xf numFmtId="164" fontId="2" fillId="0" borderId="14" xfId="1" applyNumberFormat="1" applyFont="1" applyBorder="1" applyAlignment="1">
      <alignment horizontal="right" wrapText="1"/>
    </xf>
    <xf numFmtId="0" fontId="13" fillId="0" borderId="14" xfId="0" applyFont="1" applyBorder="1" applyAlignment="1">
      <alignment horizontal="center"/>
    </xf>
    <xf numFmtId="14" fontId="0" fillId="26" borderId="14" xfId="0" applyNumberFormat="1" applyFill="1" applyBorder="1"/>
    <xf numFmtId="0" fontId="25" fillId="0" borderId="14" xfId="0" applyFont="1" applyBorder="1"/>
    <xf numFmtId="0" fontId="22" fillId="0" borderId="14" xfId="0" applyFont="1" applyBorder="1"/>
    <xf numFmtId="0" fontId="12" fillId="26" borderId="14" xfId="0" applyFont="1" applyFill="1" applyBorder="1" applyAlignment="1">
      <alignment horizontal="center" vertical="center"/>
    </xf>
    <xf numFmtId="0" fontId="12" fillId="26" borderId="14" xfId="0" applyFont="1" applyFill="1" applyBorder="1" applyAlignment="1">
      <alignment horizontal="left"/>
    </xf>
    <xf numFmtId="0" fontId="36" fillId="0" borderId="14" xfId="0" applyFont="1" applyBorder="1"/>
    <xf numFmtId="0" fontId="0" fillId="32" borderId="16" xfId="0" applyFill="1" applyBorder="1"/>
    <xf numFmtId="0" fontId="12" fillId="27" borderId="14" xfId="0" applyFont="1" applyFill="1" applyBorder="1" applyAlignment="1">
      <alignment horizontal="center" vertical="center"/>
    </xf>
    <xf numFmtId="0" fontId="12" fillId="27" borderId="14" xfId="0" applyFont="1" applyFill="1" applyBorder="1" applyAlignment="1">
      <alignment horizontal="left"/>
    </xf>
    <xf numFmtId="0" fontId="7" fillId="27" borderId="14" xfId="3" applyFill="1" applyBorder="1" applyAlignment="1">
      <alignment horizontal="center" vertical="center" wrapText="1"/>
    </xf>
    <xf numFmtId="0" fontId="0" fillId="27" borderId="14" xfId="0" applyFill="1" applyBorder="1"/>
    <xf numFmtId="1" fontId="2" fillId="27" borderId="14" xfId="0" applyNumberFormat="1" applyFont="1" applyFill="1" applyBorder="1" applyAlignment="1">
      <alignment horizontal="right"/>
    </xf>
    <xf numFmtId="1" fontId="2" fillId="27" borderId="14" xfId="0" applyNumberFormat="1" applyFont="1" applyFill="1" applyBorder="1" applyAlignment="1">
      <alignment horizontal="right" vertical="center"/>
    </xf>
    <xf numFmtId="1" fontId="2" fillId="27" borderId="14" xfId="0" applyNumberFormat="1" applyFont="1" applyFill="1" applyBorder="1"/>
    <xf numFmtId="166" fontId="32" fillId="27" borderId="14" xfId="0" applyNumberFormat="1" applyFont="1" applyFill="1" applyBorder="1" applyAlignment="1">
      <alignment horizontal="center"/>
    </xf>
    <xf numFmtId="14" fontId="0" fillId="27" borderId="14" xfId="0" applyNumberFormat="1" applyFill="1" applyBorder="1"/>
    <xf numFmtId="164" fontId="2" fillId="27" borderId="14" xfId="1" applyNumberFormat="1" applyFont="1" applyFill="1" applyBorder="1"/>
    <xf numFmtId="164" fontId="2" fillId="27" borderId="14" xfId="1" applyNumberFormat="1" applyFont="1" applyFill="1" applyBorder="1" applyAlignment="1">
      <alignment wrapText="1"/>
    </xf>
    <xf numFmtId="0" fontId="0" fillId="27" borderId="14" xfId="0" applyFill="1" applyBorder="1" applyAlignment="1">
      <alignment horizontal="right"/>
    </xf>
    <xf numFmtId="165" fontId="2" fillId="27" borderId="14" xfId="0" applyNumberFormat="1" applyFont="1" applyFill="1" applyBorder="1"/>
    <xf numFmtId="6" fontId="2" fillId="27" borderId="14" xfId="0" applyNumberFormat="1" applyFont="1" applyFill="1" applyBorder="1"/>
    <xf numFmtId="14" fontId="2" fillId="27" borderId="14" xfId="0" applyNumberFormat="1" applyFont="1" applyFill="1" applyBorder="1"/>
    <xf numFmtId="38" fontId="2" fillId="27" borderId="14" xfId="0" applyNumberFormat="1" applyFont="1" applyFill="1" applyBorder="1"/>
    <xf numFmtId="166" fontId="2" fillId="27" borderId="14" xfId="0" applyNumberFormat="1" applyFont="1" applyFill="1" applyBorder="1"/>
    <xf numFmtId="0" fontId="2" fillId="27" borderId="14" xfId="0" applyFont="1" applyFill="1" applyBorder="1" applyAlignment="1">
      <alignment vertical="center" indent="2"/>
    </xf>
    <xf numFmtId="49" fontId="2" fillId="27" borderId="14" xfId="0" applyNumberFormat="1" applyFont="1" applyFill="1" applyBorder="1"/>
    <xf numFmtId="0" fontId="0" fillId="27" borderId="16" xfId="0" applyFill="1" applyBorder="1"/>
    <xf numFmtId="0" fontId="13" fillId="27" borderId="14" xfId="0" applyFont="1" applyFill="1" applyBorder="1" applyAlignment="1">
      <alignment horizontal="left"/>
    </xf>
    <xf numFmtId="0" fontId="7" fillId="27" borderId="14" xfId="4" applyFill="1" applyBorder="1" applyAlignment="1">
      <alignment horizontal="center" vertical="center" wrapText="1"/>
    </xf>
    <xf numFmtId="1" fontId="0" fillId="27" borderId="14" xfId="0" applyNumberFormat="1" applyFill="1" applyBorder="1"/>
    <xf numFmtId="0" fontId="7" fillId="32" borderId="14" xfId="4" applyFill="1" applyBorder="1"/>
    <xf numFmtId="14" fontId="20" fillId="33" borderId="14" xfId="0" applyNumberFormat="1" applyFont="1" applyFill="1" applyBorder="1"/>
    <xf numFmtId="14" fontId="20" fillId="0" borderId="16" xfId="0" applyNumberFormat="1" applyFont="1" applyBorder="1"/>
    <xf numFmtId="0" fontId="20" fillId="0" borderId="13" xfId="0" applyFont="1" applyBorder="1"/>
    <xf numFmtId="0" fontId="29" fillId="32" borderId="14" xfId="0" applyFont="1" applyFill="1" applyBorder="1" applyAlignment="1">
      <alignment vertical="center" wrapText="1"/>
    </xf>
    <xf numFmtId="14" fontId="2" fillId="0" borderId="14" xfId="1" applyNumberFormat="1" applyFont="1" applyBorder="1"/>
    <xf numFmtId="0" fontId="29" fillId="32" borderId="14" xfId="0" applyFont="1" applyFill="1" applyBorder="1" applyAlignment="1">
      <alignment vertical="top" wrapText="1"/>
    </xf>
    <xf numFmtId="14" fontId="39" fillId="0" borderId="3" xfId="0" applyNumberFormat="1" applyFont="1" applyBorder="1" applyAlignment="1" applyProtection="1">
      <alignment horizontal="center" vertical="center" wrapText="1"/>
      <protection locked="0"/>
    </xf>
    <xf numFmtId="0" fontId="2" fillId="0" borderId="13" xfId="0" applyFont="1" applyBorder="1"/>
    <xf numFmtId="0" fontId="8" fillId="6" borderId="13" xfId="0" applyFont="1" applyFill="1" applyBorder="1" applyAlignment="1">
      <alignment horizontal="center" vertical="center" wrapText="1"/>
    </xf>
    <xf numFmtId="0" fontId="8" fillId="6" borderId="13" xfId="0" applyFont="1" applyFill="1" applyBorder="1" applyAlignment="1">
      <alignment horizontal="left" vertical="center" wrapText="1"/>
    </xf>
    <xf numFmtId="1" fontId="2" fillId="0" borderId="13" xfId="0" applyNumberFormat="1" applyFont="1" applyBorder="1"/>
    <xf numFmtId="1" fontId="2" fillId="0" borderId="13" xfId="0" applyNumberFormat="1" applyFont="1" applyBorder="1" applyAlignment="1">
      <alignment vertical="center"/>
    </xf>
    <xf numFmtId="166" fontId="4" fillId="8" borderId="13" xfId="0" applyNumberFormat="1" applyFont="1" applyFill="1" applyBorder="1" applyAlignment="1">
      <alignment horizontal="center"/>
    </xf>
    <xf numFmtId="14" fontId="2" fillId="0" borderId="13" xfId="0" applyNumberFormat="1" applyFont="1" applyBorder="1"/>
    <xf numFmtId="164" fontId="2" fillId="0" borderId="13" xfId="1" applyNumberFormat="1" applyFont="1" applyBorder="1"/>
    <xf numFmtId="6" fontId="2" fillId="0" borderId="13" xfId="0" applyNumberFormat="1" applyFont="1" applyBorder="1"/>
    <xf numFmtId="38" fontId="2" fillId="0" borderId="13" xfId="0" applyNumberFormat="1" applyFont="1" applyBorder="1"/>
    <xf numFmtId="0" fontId="38" fillId="0" borderId="0" xfId="0" applyFont="1"/>
    <xf numFmtId="0" fontId="7" fillId="0" borderId="0" xfId="4"/>
    <xf numFmtId="0" fontId="0" fillId="30" borderId="0" xfId="0" applyFill="1" applyAlignment="1">
      <alignment vertical="center" wrapText="1" indent="2"/>
    </xf>
    <xf numFmtId="0" fontId="2" fillId="0" borderId="24" xfId="0" applyFont="1" applyBorder="1"/>
    <xf numFmtId="0" fontId="2" fillId="0" borderId="16" xfId="0" applyFont="1" applyBorder="1"/>
    <xf numFmtId="0" fontId="0" fillId="0" borderId="14" xfId="0" applyBorder="1" applyAlignment="1">
      <alignment horizontal="center" vertical="center" wrapText="1"/>
    </xf>
    <xf numFmtId="49" fontId="3" fillId="34" borderId="14" xfId="0" applyNumberFormat="1" applyFont="1" applyFill="1" applyBorder="1"/>
    <xf numFmtId="0" fontId="2" fillId="34" borderId="14" xfId="0" applyFont="1" applyFill="1" applyBorder="1"/>
    <xf numFmtId="0" fontId="12" fillId="34" borderId="14" xfId="0" applyFont="1" applyFill="1" applyBorder="1" applyAlignment="1">
      <alignment horizontal="center" vertical="center"/>
    </xf>
    <xf numFmtId="0" fontId="12" fillId="34" borderId="14" xfId="0" applyFont="1" applyFill="1" applyBorder="1" applyAlignment="1">
      <alignment horizontal="left"/>
    </xf>
    <xf numFmtId="0" fontId="7" fillId="34" borderId="14" xfId="3" applyFill="1" applyBorder="1" applyAlignment="1">
      <alignment horizontal="center" vertical="center" wrapText="1"/>
    </xf>
    <xf numFmtId="0" fontId="0" fillId="34" borderId="14" xfId="0" applyFill="1" applyBorder="1"/>
    <xf numFmtId="1" fontId="2" fillId="34" borderId="14" xfId="0" applyNumberFormat="1" applyFont="1" applyFill="1" applyBorder="1" applyAlignment="1">
      <alignment horizontal="right"/>
    </xf>
    <xf numFmtId="1" fontId="2" fillId="34" borderId="14" xfId="0" applyNumberFormat="1" applyFont="1" applyFill="1" applyBorder="1" applyAlignment="1">
      <alignment horizontal="right" vertical="center"/>
    </xf>
    <xf numFmtId="1" fontId="2" fillId="34" borderId="14" xfId="0" applyNumberFormat="1" applyFont="1" applyFill="1" applyBorder="1"/>
    <xf numFmtId="166" fontId="32" fillId="34" borderId="14" xfId="0" applyNumberFormat="1" applyFont="1" applyFill="1" applyBorder="1" applyAlignment="1">
      <alignment horizontal="center"/>
    </xf>
    <xf numFmtId="14" fontId="0" fillId="34" borderId="14" xfId="0" applyNumberFormat="1" applyFill="1" applyBorder="1"/>
    <xf numFmtId="164" fontId="2" fillId="34" borderId="14" xfId="1" applyNumberFormat="1" applyFont="1" applyFill="1" applyBorder="1"/>
    <xf numFmtId="164" fontId="2" fillId="34" borderId="14" xfId="1" applyNumberFormat="1" applyFont="1" applyFill="1" applyBorder="1" applyAlignment="1">
      <alignment wrapText="1"/>
    </xf>
    <xf numFmtId="0" fontId="0" fillId="34" borderId="14" xfId="0" applyFill="1" applyBorder="1" applyAlignment="1">
      <alignment horizontal="right"/>
    </xf>
    <xf numFmtId="165" fontId="2" fillId="34" borderId="14" xfId="0" applyNumberFormat="1" applyFont="1" applyFill="1" applyBorder="1"/>
    <xf numFmtId="6" fontId="2" fillId="34" borderId="14" xfId="0" applyNumberFormat="1" applyFont="1" applyFill="1" applyBorder="1"/>
    <xf numFmtId="14" fontId="2" fillId="34" borderId="14" xfId="0" applyNumberFormat="1" applyFont="1" applyFill="1" applyBorder="1"/>
    <xf numFmtId="38" fontId="2" fillId="34" borderId="14" xfId="0" applyNumberFormat="1" applyFont="1" applyFill="1" applyBorder="1"/>
    <xf numFmtId="0" fontId="2" fillId="34" borderId="14" xfId="0" applyFont="1" applyFill="1" applyBorder="1" applyAlignment="1">
      <alignment vertical="center" indent="2"/>
    </xf>
    <xf numFmtId="49" fontId="2" fillId="34" borderId="14" xfId="0" applyNumberFormat="1" applyFont="1" applyFill="1" applyBorder="1"/>
    <xf numFmtId="0" fontId="0" fillId="34" borderId="16" xfId="0" applyFill="1" applyBorder="1"/>
    <xf numFmtId="0" fontId="0" fillId="34" borderId="0" xfId="0" applyFill="1"/>
    <xf numFmtId="0" fontId="7" fillId="34" borderId="14" xfId="3" applyFill="1" applyBorder="1"/>
    <xf numFmtId="0" fontId="31" fillId="34" borderId="14" xfId="0" applyFont="1" applyFill="1" applyBorder="1"/>
    <xf numFmtId="166" fontId="2" fillId="34" borderId="14" xfId="0" applyNumberFormat="1" applyFont="1" applyFill="1" applyBorder="1"/>
    <xf numFmtId="0" fontId="23" fillId="34" borderId="14" xfId="0" applyFont="1" applyFill="1" applyBorder="1" applyAlignment="1">
      <alignment horizontal="center" vertical="center" wrapText="1"/>
    </xf>
    <xf numFmtId="0" fontId="23" fillId="34" borderId="14" xfId="0" applyFont="1" applyFill="1" applyBorder="1" applyAlignment="1">
      <alignment horizontal="left" vertical="center" wrapText="1"/>
    </xf>
    <xf numFmtId="0" fontId="19" fillId="34" borderId="14" xfId="0" applyFont="1" applyFill="1" applyBorder="1"/>
    <xf numFmtId="1" fontId="19" fillId="34" borderId="14" xfId="0" applyNumberFormat="1" applyFont="1" applyFill="1" applyBorder="1" applyAlignment="1">
      <alignment horizontal="right"/>
    </xf>
    <xf numFmtId="1" fontId="19" fillId="34" borderId="14" xfId="0" applyNumberFormat="1" applyFont="1" applyFill="1" applyBorder="1" applyAlignment="1">
      <alignment horizontal="right" vertical="center"/>
    </xf>
    <xf numFmtId="0" fontId="24" fillId="34" borderId="14" xfId="0" applyFont="1" applyFill="1" applyBorder="1"/>
    <xf numFmtId="1" fontId="19" fillId="34" borderId="14" xfId="0" applyNumberFormat="1" applyFont="1" applyFill="1" applyBorder="1"/>
    <xf numFmtId="166" fontId="24" fillId="34" borderId="14" xfId="0" applyNumberFormat="1" applyFont="1" applyFill="1" applyBorder="1" applyAlignment="1">
      <alignment horizontal="center"/>
    </xf>
    <xf numFmtId="166" fontId="19" fillId="34" borderId="14" xfId="0" applyNumberFormat="1" applyFont="1" applyFill="1" applyBorder="1"/>
    <xf numFmtId="164" fontId="19" fillId="34" borderId="14" xfId="1" applyNumberFormat="1" applyFont="1" applyFill="1" applyBorder="1"/>
    <xf numFmtId="0" fontId="19" fillId="34" borderId="14" xfId="0" applyFont="1" applyFill="1" applyBorder="1" applyAlignment="1">
      <alignment horizontal="right"/>
    </xf>
    <xf numFmtId="165" fontId="19" fillId="34" borderId="14" xfId="0" applyNumberFormat="1" applyFont="1" applyFill="1" applyBorder="1"/>
    <xf numFmtId="6" fontId="19" fillId="34" borderId="14" xfId="0" applyNumberFormat="1" applyFont="1" applyFill="1" applyBorder="1"/>
    <xf numFmtId="14" fontId="19" fillId="34" borderId="14" xfId="0" applyNumberFormat="1" applyFont="1" applyFill="1" applyBorder="1"/>
    <xf numFmtId="0" fontId="19" fillId="34" borderId="14" xfId="0" applyFont="1" applyFill="1" applyBorder="1" applyAlignment="1">
      <alignment vertical="center" indent="2"/>
    </xf>
    <xf numFmtId="49" fontId="19" fillId="34" borderId="14" xfId="0" applyNumberFormat="1" applyFont="1" applyFill="1" applyBorder="1"/>
    <xf numFmtId="0" fontId="19" fillId="34" borderId="0" xfId="0" applyFont="1" applyFill="1"/>
    <xf numFmtId="0" fontId="40" fillId="34" borderId="14" xfId="4" applyFont="1" applyFill="1" applyBorder="1"/>
    <xf numFmtId="166" fontId="20" fillId="34" borderId="14" xfId="0" applyNumberFormat="1" applyFont="1" applyFill="1" applyBorder="1" applyAlignment="1">
      <alignment horizontal="center"/>
    </xf>
    <xf numFmtId="0" fontId="2" fillId="34" borderId="14" xfId="0" applyFont="1" applyFill="1" applyBorder="1" applyAlignment="1">
      <alignment horizontal="right"/>
    </xf>
    <xf numFmtId="0" fontId="2" fillId="34" borderId="0" xfId="0" applyFont="1" applyFill="1"/>
    <xf numFmtId="0" fontId="13" fillId="0" borderId="0" xfId="0" applyFont="1" applyAlignment="1">
      <alignment horizontal="center" vertical="center"/>
    </xf>
    <xf numFmtId="164" fontId="2" fillId="0" borderId="16" xfId="1" applyNumberFormat="1" applyFont="1" applyBorder="1" applyAlignment="1">
      <alignment wrapText="1"/>
    </xf>
    <xf numFmtId="164" fontId="2" fillId="32" borderId="0" xfId="1" applyNumberFormat="1" applyFont="1" applyFill="1" applyBorder="1" applyAlignment="1">
      <alignment wrapText="1"/>
    </xf>
    <xf numFmtId="164" fontId="14" fillId="15" borderId="4" xfId="1" applyNumberFormat="1" applyFont="1" applyFill="1" applyBorder="1" applyAlignment="1">
      <alignment horizontal="center" vertical="center" wrapText="1"/>
    </xf>
    <xf numFmtId="0" fontId="3" fillId="15" borderId="18" xfId="0" applyFont="1" applyFill="1" applyBorder="1" applyAlignment="1">
      <alignment horizontal="left" vertical="center" wrapText="1"/>
    </xf>
    <xf numFmtId="0" fontId="0" fillId="0" borderId="14" xfId="0" applyBorder="1" applyAlignment="1">
      <alignment horizontal="left"/>
    </xf>
    <xf numFmtId="0" fontId="2" fillId="0" borderId="14" xfId="0" applyFont="1" applyBorder="1" applyAlignment="1">
      <alignment horizontal="left" wrapText="1"/>
    </xf>
    <xf numFmtId="0" fontId="2" fillId="0" borderId="14" xfId="0" applyFont="1" applyBorder="1" applyAlignment="1">
      <alignment horizontal="left"/>
    </xf>
    <xf numFmtId="0" fontId="0" fillId="0" borderId="0" xfId="0" applyAlignment="1">
      <alignment horizontal="left"/>
    </xf>
    <xf numFmtId="0" fontId="19" fillId="34" borderId="14" xfId="0" applyFont="1" applyFill="1" applyBorder="1" applyAlignment="1">
      <alignment horizontal="left"/>
    </xf>
    <xf numFmtId="0" fontId="2" fillId="34" borderId="14" xfId="0" applyFont="1" applyFill="1" applyBorder="1" applyAlignment="1">
      <alignment horizontal="left"/>
    </xf>
    <xf numFmtId="0" fontId="0" fillId="26" borderId="14" xfId="0" applyFill="1" applyBorder="1" applyAlignment="1">
      <alignment horizontal="left"/>
    </xf>
    <xf numFmtId="0" fontId="0" fillId="32" borderId="14" xfId="0" applyFill="1" applyBorder="1" applyAlignment="1">
      <alignment horizontal="left"/>
    </xf>
    <xf numFmtId="0" fontId="2" fillId="32" borderId="14" xfId="0" applyFont="1" applyFill="1" applyBorder="1" applyAlignment="1">
      <alignment horizontal="left"/>
    </xf>
    <xf numFmtId="0" fontId="29" fillId="32" borderId="14" xfId="0" applyFont="1" applyFill="1" applyBorder="1" applyAlignment="1">
      <alignment horizontal="left" wrapText="1"/>
    </xf>
    <xf numFmtId="0" fontId="30" fillId="32" borderId="14" xfId="0" applyFont="1" applyFill="1" applyBorder="1" applyAlignment="1">
      <alignment horizontal="left"/>
    </xf>
    <xf numFmtId="0" fontId="0" fillId="27" borderId="14" xfId="0" applyFill="1" applyBorder="1" applyAlignment="1">
      <alignment horizontal="left"/>
    </xf>
    <xf numFmtId="0" fontId="0" fillId="34" borderId="14" xfId="0" applyFill="1" applyBorder="1" applyAlignment="1">
      <alignment horizontal="left"/>
    </xf>
    <xf numFmtId="6" fontId="2" fillId="32" borderId="14" xfId="0" applyNumberFormat="1" applyFont="1" applyFill="1" applyBorder="1" applyAlignment="1">
      <alignment wrapText="1"/>
    </xf>
    <xf numFmtId="0" fontId="7" fillId="32" borderId="14" xfId="4" applyFill="1" applyBorder="1" applyAlignment="1">
      <alignment vertical="center" indent="2"/>
    </xf>
    <xf numFmtId="167" fontId="2" fillId="32" borderId="14" xfId="0" applyNumberFormat="1" applyFont="1" applyFill="1" applyBorder="1"/>
    <xf numFmtId="14" fontId="2" fillId="32" borderId="14" xfId="0" applyNumberFormat="1" applyFont="1" applyFill="1" applyBorder="1" applyAlignment="1">
      <alignment vertical="center" indent="2"/>
    </xf>
    <xf numFmtId="0" fontId="20" fillId="0" borderId="16" xfId="0" applyFont="1" applyBorder="1"/>
    <xf numFmtId="171" fontId="2" fillId="32" borderId="14" xfId="0" applyNumberFormat="1" applyFont="1" applyFill="1" applyBorder="1"/>
    <xf numFmtId="171" fontId="0" fillId="30" borderId="0" xfId="0" applyNumberFormat="1" applyFill="1" applyAlignment="1">
      <alignment horizontal="center" vertical="center" wrapText="1"/>
    </xf>
    <xf numFmtId="171" fontId="0" fillId="0" borderId="0" xfId="0" applyNumberFormat="1"/>
    <xf numFmtId="0" fontId="3" fillId="15" borderId="0" xfId="0" applyFont="1" applyFill="1" applyAlignment="1">
      <alignment vertical="center" wrapText="1"/>
    </xf>
    <xf numFmtId="0" fontId="12" fillId="6" borderId="14" xfId="0" applyFont="1" applyFill="1" applyBorder="1" applyAlignment="1">
      <alignment vertical="center"/>
    </xf>
    <xf numFmtId="0" fontId="12" fillId="32" borderId="14" xfId="0" applyFont="1" applyFill="1" applyBorder="1" applyAlignment="1">
      <alignment vertical="center"/>
    </xf>
    <xf numFmtId="0" fontId="0" fillId="0" borderId="0" xfId="0" applyAlignment="1">
      <alignment vertical="center"/>
    </xf>
    <xf numFmtId="0" fontId="2" fillId="0" borderId="14" xfId="0" applyFont="1" applyBorder="1" applyAlignment="1">
      <alignment vertical="center"/>
    </xf>
    <xf numFmtId="0" fontId="19" fillId="0" borderId="14" xfId="0" applyFont="1" applyBorder="1" applyAlignment="1">
      <alignment vertical="center"/>
    </xf>
    <xf numFmtId="0" fontId="12" fillId="34" borderId="14" xfId="0" applyFont="1" applyFill="1" applyBorder="1" applyAlignment="1">
      <alignment vertical="center"/>
    </xf>
    <xf numFmtId="0" fontId="12" fillId="26" borderId="14" xfId="0" applyFont="1" applyFill="1" applyBorder="1" applyAlignment="1">
      <alignment vertical="center"/>
    </xf>
    <xf numFmtId="0" fontId="27" fillId="32" borderId="14" xfId="0" applyFont="1" applyFill="1" applyBorder="1" applyAlignment="1">
      <alignment vertical="center"/>
    </xf>
    <xf numFmtId="0" fontId="13" fillId="32" borderId="14" xfId="0" applyFont="1" applyFill="1" applyBorder="1" applyAlignment="1">
      <alignment vertical="center"/>
    </xf>
    <xf numFmtId="0" fontId="13" fillId="27" borderId="14" xfId="0" applyFont="1" applyFill="1" applyBorder="1" applyAlignment="1">
      <alignment vertical="center"/>
    </xf>
    <xf numFmtId="0" fontId="12" fillId="27" borderId="14" xfId="0" applyFont="1" applyFill="1" applyBorder="1" applyAlignment="1">
      <alignment vertical="center"/>
    </xf>
    <xf numFmtId="49" fontId="3" fillId="0" borderId="13" xfId="0" applyNumberFormat="1" applyFont="1" applyBorder="1"/>
    <xf numFmtId="0" fontId="7" fillId="6" borderId="13" xfId="3" applyFill="1" applyBorder="1" applyAlignment="1">
      <alignment horizontal="center" vertical="center" wrapText="1"/>
    </xf>
    <xf numFmtId="0" fontId="2" fillId="0" borderId="13" xfId="0" applyFont="1" applyBorder="1" applyAlignment="1">
      <alignment vertical="center"/>
    </xf>
    <xf numFmtId="0" fontId="2" fillId="0" borderId="13" xfId="0" applyFont="1" applyBorder="1" applyAlignment="1">
      <alignment horizontal="left"/>
    </xf>
    <xf numFmtId="0" fontId="37" fillId="0" borderId="13" xfId="0" applyFont="1" applyBorder="1" applyAlignment="1">
      <alignment wrapText="1"/>
    </xf>
    <xf numFmtId="0" fontId="20" fillId="3" borderId="13" xfId="0" applyFont="1" applyFill="1" applyBorder="1"/>
    <xf numFmtId="0" fontId="2" fillId="8" borderId="13" xfId="0" applyFont="1" applyFill="1" applyBorder="1"/>
    <xf numFmtId="0" fontId="2" fillId="0" borderId="13" xfId="0" applyFont="1" applyBorder="1" applyAlignment="1">
      <alignment horizontal="right"/>
    </xf>
    <xf numFmtId="165" fontId="2" fillId="0" borderId="13" xfId="0" applyNumberFormat="1" applyFont="1" applyBorder="1"/>
    <xf numFmtId="0" fontId="2" fillId="0" borderId="13" xfId="0" applyFont="1" applyBorder="1" applyAlignment="1">
      <alignment vertical="center" indent="2"/>
    </xf>
    <xf numFmtId="49" fontId="2" fillId="0" borderId="13" xfId="0" applyNumberFormat="1" applyFont="1" applyBorder="1"/>
    <xf numFmtId="0" fontId="0" fillId="0" borderId="13" xfId="0" applyBorder="1"/>
    <xf numFmtId="0" fontId="2" fillId="0" borderId="15" xfId="0" applyFont="1" applyBorder="1"/>
    <xf numFmtId="166" fontId="4" fillId="8" borderId="14" xfId="0" applyNumberFormat="1" applyFont="1" applyFill="1" applyBorder="1" applyAlignment="1">
      <alignment horizontal="center" vertical="center" wrapText="1"/>
    </xf>
    <xf numFmtId="49" fontId="3" fillId="0" borderId="14" xfId="0" applyNumberFormat="1" applyFont="1" applyBorder="1" applyAlignment="1">
      <alignment horizontal="center" vertical="center" wrapText="1"/>
    </xf>
    <xf numFmtId="0" fontId="2" fillId="0" borderId="14" xfId="0" applyFont="1" applyBorder="1" applyAlignment="1">
      <alignment horizontal="center" vertical="center" wrapText="1"/>
    </xf>
    <xf numFmtId="1" fontId="2" fillId="0" borderId="14" xfId="0" applyNumberFormat="1" applyFont="1" applyBorder="1" applyAlignment="1">
      <alignment horizontal="center" vertical="center" wrapText="1"/>
    </xf>
    <xf numFmtId="0" fontId="7" fillId="0" borderId="14" xfId="4" applyBorder="1" applyAlignment="1">
      <alignment horizontal="center" vertical="center" wrapText="1"/>
    </xf>
    <xf numFmtId="0" fontId="2" fillId="8" borderId="14" xfId="0" applyFont="1" applyFill="1" applyBorder="1" applyAlignment="1">
      <alignment horizontal="center" vertical="center" wrapText="1"/>
    </xf>
    <xf numFmtId="14" fontId="2" fillId="0" borderId="14" xfId="0" applyNumberFormat="1" applyFont="1" applyBorder="1" applyAlignment="1">
      <alignment horizontal="center" vertical="center" wrapText="1"/>
    </xf>
    <xf numFmtId="164" fontId="2" fillId="0" borderId="14" xfId="1" applyNumberFormat="1" applyFont="1" applyBorder="1" applyAlignment="1">
      <alignment horizontal="center" vertical="center" wrapText="1"/>
    </xf>
    <xf numFmtId="165" fontId="2" fillId="0" borderId="14" xfId="0" applyNumberFormat="1" applyFont="1" applyBorder="1" applyAlignment="1">
      <alignment horizontal="center" vertical="center" wrapText="1"/>
    </xf>
    <xf numFmtId="6" fontId="2" fillId="0" borderId="14" xfId="0" applyNumberFormat="1" applyFont="1" applyBorder="1" applyAlignment="1">
      <alignment horizontal="center" vertical="center" wrapText="1"/>
    </xf>
    <xf numFmtId="164" fontId="0" fillId="0" borderId="14" xfId="1" applyNumberFormat="1" applyFont="1" applyBorder="1" applyAlignment="1">
      <alignment horizontal="center" vertical="center" wrapText="1"/>
    </xf>
    <xf numFmtId="38" fontId="2" fillId="0" borderId="14" xfId="0" applyNumberFormat="1" applyFont="1" applyBorder="1" applyAlignment="1">
      <alignment horizontal="center" vertical="center" wrapText="1"/>
    </xf>
    <xf numFmtId="0" fontId="2" fillId="0" borderId="14" xfId="0" applyFont="1" applyBorder="1" applyAlignment="1">
      <alignment horizontal="center" vertical="center" wrapText="1" indent="2"/>
    </xf>
    <xf numFmtId="49" fontId="2" fillId="0" borderId="14" xfId="0" applyNumberFormat="1" applyFont="1" applyBorder="1" applyAlignment="1">
      <alignment horizontal="center" vertical="center" wrapText="1"/>
    </xf>
    <xf numFmtId="0" fontId="37" fillId="0" borderId="14" xfId="0" applyFont="1" applyBorder="1" applyAlignment="1">
      <alignment horizontal="center" vertical="center" wrapText="1"/>
    </xf>
    <xf numFmtId="0" fontId="20" fillId="3" borderId="14" xfId="0" applyFont="1" applyFill="1" applyBorder="1" applyAlignment="1">
      <alignment horizontal="center" vertical="center" wrapText="1"/>
    </xf>
    <xf numFmtId="0" fontId="2" fillId="32" borderId="13" xfId="0" applyFont="1" applyFill="1" applyBorder="1"/>
    <xf numFmtId="0" fontId="2" fillId="34" borderId="13" xfId="0" applyFont="1" applyFill="1" applyBorder="1"/>
    <xf numFmtId="0" fontId="2" fillId="0" borderId="24" xfId="0" applyFont="1" applyBorder="1" applyAlignment="1">
      <alignment horizontal="center" vertical="center" wrapText="1"/>
    </xf>
    <xf numFmtId="0" fontId="2" fillId="32" borderId="24" xfId="0" applyFont="1" applyFill="1" applyBorder="1"/>
    <xf numFmtId="0" fontId="2" fillId="0" borderId="16" xfId="0" applyFont="1" applyBorder="1" applyAlignment="1">
      <alignment horizontal="center" vertical="center" wrapText="1"/>
    </xf>
    <xf numFmtId="0" fontId="2" fillId="32" borderId="16" xfId="0" applyFont="1" applyFill="1" applyBorder="1"/>
    <xf numFmtId="0" fontId="2" fillId="0" borderId="25" xfId="0" applyFont="1" applyBorder="1"/>
    <xf numFmtId="0" fontId="2" fillId="0" borderId="15" xfId="0" applyFont="1" applyBorder="1" applyAlignment="1">
      <alignment horizontal="center" vertical="center" wrapText="1"/>
    </xf>
    <xf numFmtId="0" fontId="19" fillId="34" borderId="25" xfId="0" applyFont="1" applyFill="1" applyBorder="1"/>
    <xf numFmtId="0" fontId="2" fillId="32" borderId="25" xfId="0" applyFont="1" applyFill="1" applyBorder="1"/>
    <xf numFmtId="0" fontId="2" fillId="32" borderId="15" xfId="0" applyFont="1" applyFill="1" applyBorder="1"/>
    <xf numFmtId="0" fontId="30" fillId="32" borderId="15" xfId="0" applyFont="1" applyFill="1" applyBorder="1"/>
    <xf numFmtId="0" fontId="2" fillId="0" borderId="14" xfId="0" applyFont="1" applyBorder="1" applyAlignment="1">
      <alignment horizontal="center" vertical="center"/>
    </xf>
    <xf numFmtId="0" fontId="2" fillId="32" borderId="14" xfId="0" applyFont="1" applyFill="1" applyBorder="1" applyAlignment="1">
      <alignment horizontal="center" vertical="center"/>
    </xf>
    <xf numFmtId="0" fontId="29" fillId="0" borderId="13" xfId="0" applyFont="1" applyBorder="1"/>
    <xf numFmtId="0" fontId="29" fillId="0" borderId="13" xfId="0" applyFont="1" applyBorder="1" applyAlignment="1">
      <alignment wrapText="1"/>
    </xf>
    <xf numFmtId="0" fontId="29" fillId="0" borderId="14" xfId="0" applyFont="1" applyBorder="1" applyAlignment="1">
      <alignment wrapText="1"/>
    </xf>
    <xf numFmtId="0" fontId="29" fillId="0" borderId="12" xfId="0" applyFont="1" applyBorder="1" applyAlignment="1">
      <alignment wrapText="1"/>
    </xf>
    <xf numFmtId="0" fontId="29" fillId="35" borderId="13" xfId="0" applyFont="1" applyFill="1" applyBorder="1"/>
    <xf numFmtId="0" fontId="42" fillId="36" borderId="13" xfId="0" applyFont="1" applyFill="1" applyBorder="1"/>
    <xf numFmtId="0" fontId="29" fillId="36" borderId="13" xfId="0" applyFont="1" applyFill="1" applyBorder="1"/>
    <xf numFmtId="0" fontId="29" fillId="37" borderId="13" xfId="0" applyFont="1" applyFill="1" applyBorder="1"/>
    <xf numFmtId="170" fontId="3" fillId="15" borderId="23" xfId="0" applyNumberFormat="1" applyFont="1" applyFill="1" applyBorder="1" applyAlignment="1">
      <alignment horizontal="center" vertical="center" wrapText="1"/>
    </xf>
    <xf numFmtId="170" fontId="2" fillId="0" borderId="14" xfId="0" applyNumberFormat="1" applyFont="1" applyBorder="1" applyAlignment="1">
      <alignment horizontal="center" vertical="center" wrapText="1"/>
    </xf>
    <xf numFmtId="170" fontId="2" fillId="0" borderId="13" xfId="0" applyNumberFormat="1" applyFont="1" applyBorder="1"/>
    <xf numFmtId="170" fontId="2" fillId="0" borderId="14" xfId="0" applyNumberFormat="1" applyFont="1" applyBorder="1"/>
    <xf numFmtId="170" fontId="2" fillId="34" borderId="14" xfId="0" applyNumberFormat="1" applyFont="1" applyFill="1" applyBorder="1"/>
    <xf numFmtId="170" fontId="2" fillId="32" borderId="14" xfId="0" applyNumberFormat="1" applyFont="1" applyFill="1" applyBorder="1"/>
    <xf numFmtId="170" fontId="2" fillId="27" borderId="14" xfId="0" applyNumberFormat="1" applyFont="1" applyFill="1" applyBorder="1"/>
    <xf numFmtId="170" fontId="0" fillId="0" borderId="0" xfId="0" applyNumberFormat="1"/>
    <xf numFmtId="170" fontId="18" fillId="23" borderId="6" xfId="0" applyNumberFormat="1" applyFont="1" applyFill="1" applyBorder="1" applyAlignment="1">
      <alignment horizontal="center" vertical="center" wrapText="1"/>
    </xf>
    <xf numFmtId="0" fontId="18" fillId="23" borderId="7" xfId="0" applyFont="1" applyFill="1" applyBorder="1" applyAlignment="1">
      <alignment horizontal="center" vertical="center" wrapText="1"/>
    </xf>
    <xf numFmtId="171" fontId="18" fillId="23" borderId="7" xfId="0" applyNumberFormat="1" applyFont="1" applyFill="1" applyBorder="1" applyAlignment="1">
      <alignment horizontal="center" vertical="center" wrapText="1"/>
    </xf>
    <xf numFmtId="0" fontId="18" fillId="23" borderId="8" xfId="0" applyFont="1" applyFill="1" applyBorder="1" applyAlignment="1">
      <alignment horizontal="center" vertical="center" wrapText="1"/>
    </xf>
    <xf numFmtId="37" fontId="18" fillId="20" borderId="6" xfId="1" applyNumberFormat="1" applyFont="1" applyFill="1" applyBorder="1" applyAlignment="1">
      <alignment horizontal="center" vertical="center" wrapText="1"/>
    </xf>
    <xf numFmtId="37" fontId="18" fillId="20" borderId="7" xfId="1" applyNumberFormat="1" applyFont="1" applyFill="1" applyBorder="1" applyAlignment="1">
      <alignment horizontal="center" vertical="center" wrapText="1"/>
    </xf>
    <xf numFmtId="37" fontId="18" fillId="20" borderId="8" xfId="1" applyNumberFormat="1"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21" borderId="4" xfId="0" applyFont="1" applyFill="1" applyBorder="1" applyAlignment="1">
      <alignment horizontal="center" vertical="center" wrapText="1"/>
    </xf>
    <xf numFmtId="0" fontId="18" fillId="21" borderId="5" xfId="0" applyFont="1" applyFill="1" applyBorder="1" applyAlignment="1">
      <alignment horizontal="center" vertical="center" wrapText="1"/>
    </xf>
    <xf numFmtId="1" fontId="18" fillId="22" borderId="6" xfId="1" applyNumberFormat="1" applyFont="1" applyFill="1" applyBorder="1" applyAlignment="1">
      <alignment horizontal="center" vertical="center" wrapText="1"/>
    </xf>
    <xf numFmtId="1" fontId="18" fillId="22" borderId="7" xfId="1" applyNumberFormat="1" applyFont="1" applyFill="1" applyBorder="1" applyAlignment="1">
      <alignment horizontal="center" vertical="center" wrapText="1"/>
    </xf>
    <xf numFmtId="1" fontId="18" fillId="22" borderId="4" xfId="1" applyNumberFormat="1" applyFont="1" applyFill="1" applyBorder="1" applyAlignment="1">
      <alignment horizontal="center" vertical="center" wrapText="1"/>
    </xf>
    <xf numFmtId="1" fontId="18" fillId="22" borderId="8" xfId="1" applyNumberFormat="1" applyFont="1" applyFill="1" applyBorder="1" applyAlignment="1">
      <alignment horizontal="center" vertical="center" wrapText="1"/>
    </xf>
    <xf numFmtId="0" fontId="18" fillId="18" borderId="9" xfId="0" applyFont="1" applyFill="1" applyBorder="1" applyAlignment="1">
      <alignment horizontal="center" vertical="center"/>
    </xf>
    <xf numFmtId="0" fontId="18" fillId="18" borderId="10" xfId="0" applyFont="1" applyFill="1" applyBorder="1" applyAlignment="1">
      <alignment horizontal="center" vertical="center"/>
    </xf>
    <xf numFmtId="0" fontId="18" fillId="18" borderId="11" xfId="0" applyFont="1" applyFill="1" applyBorder="1" applyAlignment="1">
      <alignment horizontal="center" vertical="center"/>
    </xf>
  </cellXfs>
  <cellStyles count="6">
    <cellStyle name="Hipervínculo" xfId="3" builtinId="8"/>
    <cellStyle name="Hyperlink" xfId="4"/>
    <cellStyle name="Moneda" xfId="1" builtinId="4"/>
    <cellStyle name="Moneda 2" xfId="2"/>
    <cellStyle name="Normal" xfId="0" builtinId="0"/>
    <cellStyle name="TableStyleLight1" xfId="5"/>
  </cellStyles>
  <dxfs count="4">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3117813&amp;isFromPublicArea=True&amp;isModal=False" TargetMode="External"/><Relationship Id="rId299" Type="http://schemas.openxmlformats.org/officeDocument/2006/relationships/hyperlink" Target="mailto:jacpalermo2022@gmail.com" TargetMode="External"/><Relationship Id="rId303" Type="http://schemas.openxmlformats.org/officeDocument/2006/relationships/hyperlink" Target="https://community.secop.gov.co/Public/Tendering/OpportunityDetail/Index?noticeUID=CO1.NTC.2668594&amp;isFromPublicArea=True&amp;isModal=False" TargetMode="External"/><Relationship Id="rId21" Type="http://schemas.openxmlformats.org/officeDocument/2006/relationships/hyperlink" Target="https://community.secop.gov.co/Public/Tendering/OpportunityDetail/Index?noticeUID=CO1.NTC.2667959&amp;isFromPublicArea=True&amp;isModal=False" TargetMode="External"/><Relationship Id="rId42" Type="http://schemas.openxmlformats.org/officeDocument/2006/relationships/hyperlink" Target="https://community.secop.gov.co/Public/Tendering/OpportunityDetail/Index?noticeUID=CO1.NTC.2699843&amp;isFromPublicArea=True&amp;isModal=False" TargetMode="External"/><Relationship Id="rId63" Type="http://schemas.openxmlformats.org/officeDocument/2006/relationships/hyperlink" Target="https://community.secop.gov.co/Public/Tendering/OpportunityDetail/Index?noticeUID=CO1.NTC.2586832&amp;isFromPublicArea=True&amp;isModal=False" TargetMode="External"/><Relationship Id="rId84" Type="http://schemas.openxmlformats.org/officeDocument/2006/relationships/hyperlink" Target="https://community.secop.gov.co/Public/Tendering/OpportunityDetail/Index?noticeUID=CO1.NTC.2591746&amp;isFromPublicArea=True&amp;isModal=False" TargetMode="External"/><Relationship Id="rId138" Type="http://schemas.openxmlformats.org/officeDocument/2006/relationships/hyperlink" Target="https://community.secop.gov.co/Public/Tendering/OpportunityDetail/Index?noticeUID=CO1.NTC.3284727&amp;isFromPublicArea=True&amp;isModal=False" TargetMode="External"/><Relationship Id="rId159" Type="http://schemas.openxmlformats.org/officeDocument/2006/relationships/hyperlink" Target="https://community.secop.gov.co/Public/Tendering/OpportunityDetail/Index?noticeUID=CO1.NTC.3348519&amp;isFromPublicArea=True&amp;isModal=False" TargetMode="External"/><Relationship Id="rId324" Type="http://schemas.openxmlformats.org/officeDocument/2006/relationships/hyperlink" Target="https://community.secop.gov.co/Public/Tendering/OpportunityDetail/Index?noticeUID=CO1.NTC.2715476&amp;isFromPublicArea=True&amp;isModal=False" TargetMode="External"/><Relationship Id="rId345" Type="http://schemas.openxmlformats.org/officeDocument/2006/relationships/printerSettings" Target="../printerSettings/printerSettings1.bin"/><Relationship Id="rId170" Type="http://schemas.openxmlformats.org/officeDocument/2006/relationships/hyperlink" Target="https://community.secop.gov.co/Public/Tendering/OpportunityDetail/Index?noticeUID=CO1.NTC.3389818&amp;isFromPublicArea=True&amp;isModal=False" TargetMode="External"/><Relationship Id="rId191" Type="http://schemas.openxmlformats.org/officeDocument/2006/relationships/hyperlink" Target="https://community.secop.gov.co/Public/Tendering/OpportunityDetail/Index?noticeUID=CO1.NTC.3452443&amp;isFromPublicArea=True&amp;isModal=False" TargetMode="External"/><Relationship Id="rId205" Type="http://schemas.openxmlformats.org/officeDocument/2006/relationships/hyperlink" Target="https://community.secop.gov.co/Public/Tendering/OpportunityDetail/Index?noticeUID=CO1.NTC.3481504&amp;isFromPublicArea=True&amp;isModal=False" TargetMode="External"/><Relationship Id="rId226" Type="http://schemas.openxmlformats.org/officeDocument/2006/relationships/hyperlink" Target="https://community.secop.gov.co/Public/Tendering/OpportunityDetail/Index?noticeUID=CO1.NTC.3564916&amp;isFromPublicArea=True&amp;isModal=False" TargetMode="External"/><Relationship Id="rId247" Type="http://schemas.openxmlformats.org/officeDocument/2006/relationships/hyperlink" Target="mailto:carolinaporrasd@gmail.com" TargetMode="External"/><Relationship Id="rId107" Type="http://schemas.openxmlformats.org/officeDocument/2006/relationships/hyperlink" Targe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TargetMode="External"/><Relationship Id="rId268" Type="http://schemas.openxmlformats.org/officeDocument/2006/relationships/hyperlink" Target="https://community.secop.gov.co/Public/Tendering/OpportunityDetail/Index?noticeUID=CO1.NTC.3684474&amp;isFromPublicArea=True&amp;isModal=False" TargetMode="External"/><Relationship Id="rId289" Type="http://schemas.openxmlformats.org/officeDocument/2006/relationships/hyperlink" Target="http://www.proveer.com.co/" TargetMode="External"/><Relationship Id="rId11" Type="http://schemas.openxmlformats.org/officeDocument/2006/relationships/hyperlink" Target="https://community.secop.gov.co/Public/Tendering/OpportunityDetail/Index?noticeUID=CO1.NTC.2668077&amp;isFromPublicArea=True&amp;isModal=False" TargetMode="External"/><Relationship Id="rId32" Type="http://schemas.openxmlformats.org/officeDocument/2006/relationships/hyperlink" Target="https://community.secop.gov.co/Public/Tendering/OpportunityDetail/Index?noticeUID=CO1.NTC.2748371&amp;isFromPublicArea=True&amp;isModal=False" TargetMode="External"/><Relationship Id="rId53" Type="http://schemas.openxmlformats.org/officeDocument/2006/relationships/hyperlink" Target="https://community.secop.gov.co/Public/Tendering/OpportunityDetail/Index?noticeUID=CO1.NTC.2682869&amp;isFromPublicArea=True&amp;isModal=False" TargetMode="External"/><Relationship Id="rId74" Type="http://schemas.openxmlformats.org/officeDocument/2006/relationships/hyperlink" Target="https://community.secop.gov.co/Public/Tendering/OpportunityDetail/Index?noticeUID=CO1.NTC.2611424&amp;isFromPublicArea=True&amp;isModal=False" TargetMode="External"/><Relationship Id="rId128" Type="http://schemas.openxmlformats.org/officeDocument/2006/relationships/hyperlink" Target="https://community.secop.gov.co/Public/Tendering/OpportunityDetail/Index?noticeUID=CO1.NTC.3180130&amp;isFromPublicArea=True&amp;isModal=False" TargetMode="External"/><Relationship Id="rId149" Type="http://schemas.openxmlformats.org/officeDocument/2006/relationships/hyperlink" Target="https://community.secop.gov.co/Public/Tendering/OpportunityDetail/Index?noticeUID=CO1.NTC.3115365&amp;isFromPublicArea=True&amp;isModal=False" TargetMode="External"/><Relationship Id="rId314" Type="http://schemas.openxmlformats.org/officeDocument/2006/relationships/hyperlink" Target="https://community.secop.gov.co/Public/Tendering/OpportunityDetail/Index?noticeUID=CO1.NTC.2631262&amp;isFromPublicArea=True&amp;isModal=False" TargetMode="External"/><Relationship Id="rId335" Type="http://schemas.openxmlformats.org/officeDocument/2006/relationships/hyperlink" Target="https://community.secop.gov.co/Public/Tendering/OpportunityDetail/Index?noticeUID=CO1.NTC.2704911&amp;isFromPublicArea=True&amp;isModal=False" TargetMode="External"/><Relationship Id="rId5" Type="http://schemas.openxmlformats.org/officeDocument/2006/relationships/hyperlink" Target="https://community.secop.gov.co/Public/Tendering/OpportunityDetail/Index?noticeUID=CO1.NTC.2736294&amp;isFromPublicArea=True&amp;isModal=False" TargetMode="External"/><Relationship Id="rId95" Type="http://schemas.openxmlformats.org/officeDocument/2006/relationships/hyperlink" Target="https://community.secop.gov.co/Public/Tendering/OpportunityDetail/Index?noticeUID=CO1.NTC.2900788&amp;isFromPublicArea=True&amp;isModal=False" TargetMode="External"/><Relationship Id="rId160" Type="http://schemas.openxmlformats.org/officeDocument/2006/relationships/hyperlink" Target="https://community.secop.gov.co/Public/Tendering/OpportunityDetail/Index?noticeUID=CO1.NTC.3356878&amp;isFromPublicArea=True&amp;isModal=False" TargetMode="External"/><Relationship Id="rId181" Type="http://schemas.openxmlformats.org/officeDocument/2006/relationships/hyperlink" Target="https://community.secop.gov.co/Public/Tendering/OpportunityDetail/Index?noticeUID=CO1.NTC.3361514&amp;isFromPublicArea=True&amp;isModal=False" TargetMode="External"/><Relationship Id="rId216" Type="http://schemas.openxmlformats.org/officeDocument/2006/relationships/hyperlink" Target="https://www.colombiacompra.gov.co/tienda-virtual-del-estado-colombiano/ordenes-compra/99086" TargetMode="External"/><Relationship Id="rId237" Type="http://schemas.openxmlformats.org/officeDocument/2006/relationships/hyperlink" Target="https://community.secop.gov.co/Public/Tendering/OpportunityDetail/Index?noticeUID=CO1.NTC.3559273&amp;isFromPublicArea=True&amp;isModal=False" TargetMode="External"/><Relationship Id="rId258" Type="http://schemas.openxmlformats.org/officeDocument/2006/relationships/hyperlink" Target="https://community.secop.gov.co/Public/Tendering/OpportunityDetail/Index?noticeUID=CO1.NTC.3583090&amp;isFromPublicArea=True&amp;isModal=False" TargetMode="External"/><Relationship Id="rId279" Type="http://schemas.openxmlformats.org/officeDocument/2006/relationships/hyperlink" Target="https://community.secop.gov.co/Public/Tendering/OpportunityDetail/Index?noticeUID=CO1.NTC.2619478&amp;isFromPublicArea=True&amp;isModal=False" TargetMode="External"/><Relationship Id="rId22" Type="http://schemas.openxmlformats.org/officeDocument/2006/relationships/hyperlink" Target="https://community.secop.gov.co/Public/Tendering/OpportunityDetail/Index?noticeUID=CO1.NTC.2765617&amp;isFromPublicArea=True&amp;isModal=False" TargetMode="External"/><Relationship Id="rId43" Type="http://schemas.openxmlformats.org/officeDocument/2006/relationships/hyperlink" Target="https://community.secop.gov.co/Public/Tendering/OpportunityDetail/Index?noticeUID=CO1.NTC.2699843&amp;isFromPublicArea=True&amp;isModal=False" TargetMode="External"/><Relationship Id="rId64" Type="http://schemas.openxmlformats.org/officeDocument/2006/relationships/hyperlink" Target="https://community.secop.gov.co/Public/Tendering/OpportunityDetail/Index?noticeUID=CO1.NTC.2588531&amp;isFromPublicArea=True&amp;isModal=False" TargetMode="External"/><Relationship Id="rId118" Type="http://schemas.openxmlformats.org/officeDocument/2006/relationships/hyperlink" Target="https://community.secop.gov.co/Public/Tendering/OpportunityDetail/Index?noticeUID=CO1.NTC.3114400&amp;isFromPublicArea=True&amp;isModal=False" TargetMode="External"/><Relationship Id="rId139" Type="http://schemas.openxmlformats.org/officeDocument/2006/relationships/hyperlink" Target="https://community.secop.gov.co/Public/Tendering/OpportunityDetail/Index?noticeUID=CO1.NTC.3284487&amp;isFromPublicArea=True&amp;isModal=False" TargetMode="External"/><Relationship Id="rId290" Type="http://schemas.openxmlformats.org/officeDocument/2006/relationships/hyperlink" Target="https://community.secop.gov.co/Public/Tendering/OpportunityDetail/Index?noticeUID=CO1.NTC.2654640&amp;isFromPublicArea=True&amp;isModal=False" TargetMode="External"/><Relationship Id="rId304" Type="http://schemas.openxmlformats.org/officeDocument/2006/relationships/hyperlink" Target="https://community.secop.gov.co/Public/Tendering/OpportunityDetail/Index?noticeUID=CO1.NTC.2714543&amp;isFromPublicArea=True&amp;isModal=False" TargetMode="External"/><Relationship Id="rId325" Type="http://schemas.openxmlformats.org/officeDocument/2006/relationships/hyperlink" Target="https://community.secop.gov.co/Public/Tendering/OpportunityDetail/Index?noticeUID=CO1.NTC.2662198&amp;isFromPublicArea=True&amp;isModal=False" TargetMode="External"/><Relationship Id="rId346" Type="http://schemas.openxmlformats.org/officeDocument/2006/relationships/vmlDrawing" Target="../drawings/vmlDrawing1.vml"/><Relationship Id="rId85" Type="http://schemas.openxmlformats.org/officeDocument/2006/relationships/hyperlink" Target="https://community.secop.gov.co/Public/Tendering/OpportunityDetail/Index?noticeUID=CO1.NTC.2595077&amp;isFromPublicArea=True&amp;isModal=False" TargetMode="External"/><Relationship Id="rId150" Type="http://schemas.openxmlformats.org/officeDocument/2006/relationships/hyperlink" Target="https://community.secop.gov.co/Public/Tendering/OpportunityDetail/Index?noticeUID=CO1.NTC.3352259&amp;isFromPublicArea=True&amp;isModal=False" TargetMode="External"/><Relationship Id="rId171" Type="http://schemas.openxmlformats.org/officeDocument/2006/relationships/hyperlink" Target="https://community.secop.gov.co/Public/Tendering/OpportunityDetail/Index?noticeUID=CO1.NTC.3389635&amp;isFromPublicArea=True&amp;isModal=False" TargetMode="External"/><Relationship Id="rId192" Type="http://schemas.openxmlformats.org/officeDocument/2006/relationships/hyperlink" Target="https://community.secop.gov.co/Public/Tendering/OpportunityDetail/Index?noticeUID=CO1.NTC.3478815&amp;isFromPublicArea=True&amp;isModal=False" TargetMode="External"/><Relationship Id="rId206" Type="http://schemas.openxmlformats.org/officeDocument/2006/relationships/hyperlink" Target="https://community.secop.gov.co/Public/Tendering/OpportunityDetail/Index?noticeUID=CO1.NTC.3480911&amp;isFromPublicArea=True&amp;isModal=False" TargetMode="External"/><Relationship Id="rId227" Type="http://schemas.openxmlformats.org/officeDocument/2006/relationships/hyperlink" Target="https://community.secop.gov.co/Public/Tendering/OpportunityDetail/Index?noticeUID=CO1.NTC.3564914&amp;isFromPublicArea=True&amp;isModal=False" TargetMode="External"/><Relationship Id="rId248" Type="http://schemas.openxmlformats.org/officeDocument/2006/relationships/hyperlink" Target="https://community.secop.gov.co/Public/Tendering/OpportunityDetail/Index?noticeUID=CO1.NTC.3622333&amp;isFromPublicArea=True&amp;isModal=False" TargetMode="External"/><Relationship Id="rId269" Type="http://schemas.openxmlformats.org/officeDocument/2006/relationships/hyperlink" Target="https://community.secop.gov.co/Public/Tendering/OpportunityDetail/Index?noticeUID=CO1.NTC.3640334&amp;isFromPublicArea=True&amp;isModal=False" TargetMode="External"/><Relationship Id="rId12" Type="http://schemas.openxmlformats.org/officeDocument/2006/relationships/hyperlink" Target="https://community.secop.gov.co/Public/Tendering/OpportunityDetail/Index?noticeUID=CO1.NTC.2669107&amp;isFromPublicArea=True&amp;isModal=False" TargetMode="External"/><Relationship Id="rId33" Type="http://schemas.openxmlformats.org/officeDocument/2006/relationships/hyperlink" Target="https://community.secop.gov.co/Public/Tendering/OpportunityDetail/Index?noticeUID=CO1.NTC.2774697&amp;isFromPublicArea=True&amp;isModal=False" TargetMode="External"/><Relationship Id="rId108" Type="http://schemas.openxmlformats.org/officeDocument/2006/relationships/hyperlink" Target="https://community.secop.gov.co/Public/Common/GoogleReCaptcha/Index?previousUrl=https%3a%2f%2fcommunity.secop.gov.co%2fPublic%2fTendering%2fOpportunityDetail%2fIndex%3fnoticeUID%3dCO1.NTC.2971953%26isFromPublicArea%3dTrue%26isModal%3dFalse" TargetMode="External"/><Relationship Id="rId129" Type="http://schemas.openxmlformats.org/officeDocument/2006/relationships/hyperlink" Target="https://community.secop.gov.co/Public/Tendering/OpportunityDetail/Index?noticeUID=CO1.NTC.3179419&amp;isFromPublicArea=True&amp;isModal=False" TargetMode="External"/><Relationship Id="rId280" Type="http://schemas.openxmlformats.org/officeDocument/2006/relationships/hyperlink" Target="https://community.secop.gov.co/Public/Tendering/OpportunityDetail/Index?noticeUID=CO1.NTC.2629138&amp;isFromPublicArea=True&amp;isModal=False" TargetMode="External"/><Relationship Id="rId315" Type="http://schemas.openxmlformats.org/officeDocument/2006/relationships/hyperlink" Target="https://community.secop.gov.co/Public/Tendering/OpportunityDetail/Index?noticeUID=CO1.NTC.2635272&amp;isFromPublicArea=True&amp;isModal=False" TargetMode="External"/><Relationship Id="rId336" Type="http://schemas.openxmlformats.org/officeDocument/2006/relationships/hyperlink" Target="https://community.secop.gov.co/Public/Tendering/OpportunityDetail/Index?noticeUID=CO1.NTC.2611424&amp;isFromPublicArea=True&amp;isModal=False" TargetMode="External"/><Relationship Id="rId54" Type="http://schemas.openxmlformats.org/officeDocument/2006/relationships/hyperlink" Target="https://community.secop.gov.co/Public/Tendering/OpportunityDetail/Index?noticeUID=CO1.NTC.2682869&amp;isFromPublicArea=True&amp;isModal=False" TargetMode="External"/><Relationship Id="rId75" Type="http://schemas.openxmlformats.org/officeDocument/2006/relationships/hyperlink" Target="https://community.secop.gov.co/Public/Tendering/OpportunityDetail/Index?noticeUID=CO1.NTC.2596585&amp;isFromPublicArea=True&amp;isModal=False" TargetMode="External"/><Relationship Id="rId96" Type="http://schemas.openxmlformats.org/officeDocument/2006/relationships/hyperlink" Target="https://community.secop.gov.co/Public/Tendering/OpportunityDetail/Index?noticeUID=CO1.NTC.2888713&amp;isFromPublicArea=True&amp;isModal=False" TargetMode="External"/><Relationship Id="rId140" Type="http://schemas.openxmlformats.org/officeDocument/2006/relationships/hyperlink" Target="https://community.secop.gov.co/Public/Tendering/OpportunityDetail/Index?noticeUID=CO1.NTC.3289884&amp;isFromPublicArea=True&amp;isModal=False" TargetMode="External"/><Relationship Id="rId161" Type="http://schemas.openxmlformats.org/officeDocument/2006/relationships/hyperlink" Target="https://community.secop.gov.co/Public/Tendering/OpportunityDetail/Index?noticeUID=CO1.NTC.3362085&amp;isFromPublicArea=True&amp;isModal=False" TargetMode="External"/><Relationship Id="rId182" Type="http://schemas.openxmlformats.org/officeDocument/2006/relationships/hyperlink" Target="https://community.secop.gov.co/Public/Tendering/OpportunityDetail/Index?noticeUID=CO1.NTC.3426847&amp;isFromPublicArea=True&amp;isModal=False" TargetMode="External"/><Relationship Id="rId217" Type="http://schemas.openxmlformats.org/officeDocument/2006/relationships/hyperlink" Target="https://www.colombiacompra.gov.co/tienda-virtual-del-estado-colombiano/ordenes-compra/99019" TargetMode="External"/><Relationship Id="rId6" Type="http://schemas.openxmlformats.org/officeDocument/2006/relationships/hyperlink" Target="https://community.secop.gov.co/Public/Tendering/OpportunityDetail/Index?noticeUID=CO1.NTC.2700865&amp;isFromPublicArea=True&amp;isModal=False" TargetMode="External"/><Relationship Id="rId238" Type="http://schemas.openxmlformats.org/officeDocument/2006/relationships/hyperlink" Target="https://community.secop.gov.co/Public/Tendering/OpportunityDetail/Index?noticeUID=CO1.NTC.3416735&amp;isFromPublicArea=True&amp;isModal=False" TargetMode="External"/><Relationship Id="rId259" Type="http://schemas.openxmlformats.org/officeDocument/2006/relationships/hyperlink" Target="mailto:gerencia@seasinlimitada.com" TargetMode="External"/><Relationship Id="rId23" Type="http://schemas.openxmlformats.org/officeDocument/2006/relationships/hyperlink" Target="https://community.secop.gov.co/Public/Tendering/OpportunityDetail/Index?noticeUID=CO1.NTC.2765679&amp;isFromPublicArea=True&amp;isModal=False" TargetMode="External"/><Relationship Id="rId119" Type="http://schemas.openxmlformats.org/officeDocument/2006/relationships/hyperlink" Target="https://community.secop.gov.co/Public/Tendering/OpportunityDetail/Index?noticeUID=CO1.NTC.3118027&amp;isFromPublicArea=True&amp;isModal=False" TargetMode="External"/><Relationship Id="rId270" Type="http://schemas.openxmlformats.org/officeDocument/2006/relationships/hyperlink" Target="https://community.secop.gov.co/Public/Tendering/OpportunityDetail/Index?noticeUID=CO1.NTC.2681864&amp;isFromPublicArea=True&amp;isModal=False" TargetMode="External"/><Relationship Id="rId291" Type="http://schemas.openxmlformats.org/officeDocument/2006/relationships/hyperlink" Target="https://community.secop.gov.co/Public/Tendering/OpportunityDetail/Index?noticeUID=CO1.NTC.2655594&amp;isFromPublicArea=True&amp;isModal=False" TargetMode="External"/><Relationship Id="rId305" Type="http://schemas.openxmlformats.org/officeDocument/2006/relationships/hyperlink" Target="https://community.secop.gov.co/Public/Tendering/OpportunityDetail/Index?noticeUID=CO1.NTC.2621139&amp;isFromPublicArea=True&amp;isModal=False" TargetMode="External"/><Relationship Id="rId326" Type="http://schemas.openxmlformats.org/officeDocument/2006/relationships/hyperlink" Target="https://community.secop.gov.co/Public/Tendering/OpportunityDetail/Index?noticeUID=CO1.NTC.2660803&amp;isFromPublicArea=True&amp;isModal=False" TargetMode="External"/><Relationship Id="rId347" Type="http://schemas.openxmlformats.org/officeDocument/2006/relationships/comments" Target="../comments1.xml"/><Relationship Id="rId44" Type="http://schemas.openxmlformats.org/officeDocument/2006/relationships/hyperlink" Target="https://community.secop.gov.co/Public/Tendering/OpportunityDetail/Index?noticeUID=CO1.NTC.2699843&amp;isFromPublicArea=True&amp;isModal=False" TargetMode="External"/><Relationship Id="rId65" Type="http://schemas.openxmlformats.org/officeDocument/2006/relationships/hyperlink" Target="https://community.secop.gov.co/Public/Tendering/OpportunityDetail/Index?noticeUID=CO1.NTC.2588549&amp;isFromPublicArea=True&amp;isModal=False" TargetMode="External"/><Relationship Id="rId86" Type="http://schemas.openxmlformats.org/officeDocument/2006/relationships/hyperlink" Target="https://community.secop.gov.co/Public/Tendering/OpportunityDetail/Index?noticeUID=CO1.NTC.2592179&amp;isFromPublicArea=True&amp;isModal=False" TargetMode="External"/><Relationship Id="rId130" Type="http://schemas.openxmlformats.org/officeDocument/2006/relationships/hyperlink" Target="https://community.secop.gov.co/Public/Tendering/OpportunityDetail/Index?noticeUID=CO1.NTC.3179633&amp;isFromPublicArea=True&amp;isModal=False" TargetMode="External"/><Relationship Id="rId151" Type="http://schemas.openxmlformats.org/officeDocument/2006/relationships/hyperlink" Target="https://community.secop.gov.co/Public/Tendering/OpportunityDetail/Index?noticeUID=CO1.NTC.3314412&amp;isFromPublicArea=True&amp;isModal=False" TargetMode="External"/><Relationship Id="rId2049" Type="http://schemas.microsoft.com/office/2017/10/relationships/threadedComment" Target="../threadedComments/threadedComment1.xml"/><Relationship Id="rId172" Type="http://schemas.openxmlformats.org/officeDocument/2006/relationships/hyperlink" Target="https://community.secop.gov.co/Public/Tendering/OpportunityDetail/Index?noticeUID=CO1.NTC.3352140&amp;isFromPublicArea=True&amp;isModal=False" TargetMode="External"/><Relationship Id="rId193" Type="http://schemas.openxmlformats.org/officeDocument/2006/relationships/hyperlink" Target="https://community.secop.gov.co/Public/Tendering/OpportunityDetail/Index?noticeUID=CO1.NTC.3478815&amp;isFromPublicArea=True&amp;isModal=False" TargetMode="External"/><Relationship Id="rId207" Type="http://schemas.openxmlformats.org/officeDocument/2006/relationships/hyperlink" Target="https://community.secop.gov.co/Public/Tendering/OpportunityDetail/Index?noticeUID=CO1.NTC.3487754&amp;isFromPublicArea=True&amp;isModal=False" TargetMode="External"/><Relationship Id="rId228" Type="http://schemas.openxmlformats.org/officeDocument/2006/relationships/hyperlink" Target="https://community.secop.gov.co/Public/Tendering/OpportunityDetail/Index?noticeUID=CO1.NTC.3510445&amp;isFromPublicArea=True&amp;isModal=False" TargetMode="External"/><Relationship Id="rId249" Type="http://schemas.openxmlformats.org/officeDocument/2006/relationships/hyperlink" Target="https://community.secop.gov.co/Public/Tendering/OpportunityDetail/Index?noticeUID=CO1.NTC.3622333&amp;isFromPublicArea=True&amp;isModal=False" TargetMode="External"/><Relationship Id="rId13" Type="http://schemas.openxmlformats.org/officeDocument/2006/relationships/hyperlink" Target="https://community.secop.gov.co/Public/Tendering/OpportunityDetail/Index?noticeUID=CO1.NTC.2699498&amp;isFromPublicArea=True&amp;isModal=False" TargetMode="External"/><Relationship Id="rId109" Type="http://schemas.openxmlformats.org/officeDocument/2006/relationships/hyperlink" Target="https://www.colombiacompra.gov.co/tienda-virtual-del-estado-colombiano/ordenes-compra/93186" TargetMode="External"/><Relationship Id="rId260" Type="http://schemas.openxmlformats.org/officeDocument/2006/relationships/hyperlink" Target="mailto:solucionesinformaticasventas1@gmail.com" TargetMode="External"/><Relationship Id="rId281" Type="http://schemas.openxmlformats.org/officeDocument/2006/relationships/hyperlink" Target="https://community.secop.gov.co/Public/Tendering/OpportunityDetail/Index?noticeUID=CO1.NTC.2618709&amp;isFromPublicArea=True&amp;isModal=False" TargetMode="External"/><Relationship Id="rId316" Type="http://schemas.openxmlformats.org/officeDocument/2006/relationships/hyperlink" Target="https://community.secop.gov.co/Public/Tendering/OpportunityDetail/Index?noticeUID=CO1.NTC.2708177&amp;isFromPublicArea=True&amp;isModal=False" TargetMode="External"/><Relationship Id="rId337" Type="http://schemas.openxmlformats.org/officeDocument/2006/relationships/hyperlink" Target="https://community.secop.gov.co/Public/Tendering/OpportunityDetail/Index?noticeUID=CO1.NTC.3325011&amp;isFromPublicArea=True&amp;isModal=False" TargetMode="External"/><Relationship Id="rId34" Type="http://schemas.openxmlformats.org/officeDocument/2006/relationships/hyperlink" Target="https://community.secop.gov.co/Public/Tendering/OpportunityDetail/Index?noticeUID=CO1.NTC.2700953&amp;isFromPublicArea=True&amp;isModal=False" TargetMode="External"/><Relationship Id="rId55" Type="http://schemas.openxmlformats.org/officeDocument/2006/relationships/hyperlink" Target="https://community.secop.gov.co/Public/Tendering/OpportunityDetail/Index?noticeUID=CO1.NTC.2774905&amp;isFromPublicArea=True&amp;isModal=False" TargetMode="External"/><Relationship Id="rId76" Type="http://schemas.openxmlformats.org/officeDocument/2006/relationships/hyperlink" Target="https://community.secop.gov.co/Public/Tendering/OpportunityDetail/Index?noticeUID=CO1.NTC.2861134&amp;isFromPublicArea=True&amp;isModal=False" TargetMode="External"/><Relationship Id="rId97" Type="http://schemas.openxmlformats.org/officeDocument/2006/relationships/hyperlink" Target="https://community.secop.gov.co/Public/Tendering/OpportunityDetail/Index?noticeUID=CO1.NTC.2937814&amp;isFromPublicArea=True&amp;isModal=False" TargetMode="External"/><Relationship Id="rId120" Type="http://schemas.openxmlformats.org/officeDocument/2006/relationships/hyperlink" Target="https://community.secop.gov.co/Public/Tendering/OpportunityDetail/Index?noticeUID=CO1.NTC.3133966&amp;isFromPublicArea=True&amp;isModal=False" TargetMode="External"/><Relationship Id="rId141" Type="http://schemas.openxmlformats.org/officeDocument/2006/relationships/hyperlink" Target="https://community.secop.gov.co/Public/Tendering/OpportunityDetail/Index?noticeUID=CO1.NTC.3281082&amp;isFromPublicArea=True&amp;isModal=False" TargetMode="External"/><Relationship Id="rId7" Type="http://schemas.openxmlformats.org/officeDocument/2006/relationships/hyperlink" Target="https://community.secop.gov.co/Public/Tendering/OpportunityDetail/Index?noticeUID=CO1.NTC.2667959&amp;isFromPublicArea=True&amp;isModal=False" TargetMode="External"/><Relationship Id="rId162" Type="http://schemas.openxmlformats.org/officeDocument/2006/relationships/hyperlink" Target="https://community.secop.gov.co/Public/Tendering/OpportunityDetail/Index?noticeUID=CO1.NTC.3361869&amp;isFromPublicArea=True&amp;isModal=False" TargetMode="External"/><Relationship Id="rId183" Type="http://schemas.openxmlformats.org/officeDocument/2006/relationships/hyperlink" Target="https://community.secop.gov.co/Public/Tendering/OpportunityDetail/Index?noticeUID=CO1.NTC.3431162&amp;isFromPublicArea=True&amp;isModal=False" TargetMode="External"/><Relationship Id="rId218" Type="http://schemas.openxmlformats.org/officeDocument/2006/relationships/hyperlink" Target="https://www.colombiacompra.gov.co/tienda-virtual-del-estado-colombiano/ordenes-compra/97495" TargetMode="External"/><Relationship Id="rId239" Type="http://schemas.openxmlformats.org/officeDocument/2006/relationships/hyperlink" Target="https://community.secop.gov.co/Public/Tendering/OpportunityDetail/Index?noticeUID=CO1.NTC.3318742&amp;isFromPublicArea=True&amp;isModal=False" TargetMode="External"/><Relationship Id="rId250" Type="http://schemas.openxmlformats.org/officeDocument/2006/relationships/hyperlink" Target="https://community.secop.gov.co/Public/Tendering/OpportunityDetail/Index?noticeUID=CO1.NTC.3622333&amp;isFromPublicArea=True&amp;isModal=False" TargetMode="External"/><Relationship Id="rId271" Type="http://schemas.openxmlformats.org/officeDocument/2006/relationships/hyperlink" Target="https://community.secop.gov.co/Public/Tendering/OpportunityDetail/Index?noticeUID=CO1.NTC.2711223&amp;isFromPublicArea=True&amp;isModal=False" TargetMode="External"/><Relationship Id="rId292" Type="http://schemas.openxmlformats.org/officeDocument/2006/relationships/hyperlink" Target="https://community.secop.gov.co/Public/Tendering/OpportunityDetail/Index?noticeUID=CO1.NTC.2747850&amp;isFromPublicArea=True&amp;isModal=False" TargetMode="External"/><Relationship Id="rId306" Type="http://schemas.openxmlformats.org/officeDocument/2006/relationships/hyperlink" Target="https://community.secop.gov.co/Public/Tendering/OpportunityDetail/Index?noticeUID=CO1.NTC.2621139&amp;isFromPublicArea=True&amp;isModal=False" TargetMode="External"/><Relationship Id="rId24" Type="http://schemas.openxmlformats.org/officeDocument/2006/relationships/hyperlink" Target="https://community.secop.gov.co/Public/Tendering/OpportunityDetail/Index?noticeUID=CO1.NTC.2744531&amp;isFromPublicArea=True&amp;isModal=False" TargetMode="External"/><Relationship Id="rId45" Type="http://schemas.openxmlformats.org/officeDocument/2006/relationships/hyperlink" Target="https://community.secop.gov.co/Public/Tendering/OpportunityDetail/Index?noticeUID=CO1.NTC.2749968&amp;isFromPublicArea=True&amp;isModal=False" TargetMode="External"/><Relationship Id="rId66" Type="http://schemas.openxmlformats.org/officeDocument/2006/relationships/hyperlink" Target="https://community.secop.gov.co/Public/Tendering/OpportunityDetail/Index?noticeUID=CO1.NTC.2589206&amp;isFromPublicArea=True&amp;isModal=False" TargetMode="External"/><Relationship Id="rId87" Type="http://schemas.openxmlformats.org/officeDocument/2006/relationships/hyperlink" Target="https://community.secop.gov.co/Public/Tendering/OpportunityDetail/Index?noticeUID=CO1.NTC.2594279&amp;isFromPublicArea=True&amp;isModal=False" TargetMode="External"/><Relationship Id="rId110" Type="http://schemas.openxmlformats.org/officeDocument/2006/relationships/hyperlink" Target="https://community.secop.gov.co/Public/Tendering/OpportunityDetail/Index?noticeUID=CO1.NTC.3051013&amp;isFromPublicArea=True&amp;isModal=False" TargetMode="External"/><Relationship Id="rId131" Type="http://schemas.openxmlformats.org/officeDocument/2006/relationships/hyperlink" Target="https://community.secop.gov.co/Public/Tendering/OpportunityDetail/Index?noticeUID=CO1.NTC.3223761&amp;isFromPublicArea=True&amp;isModal=False" TargetMode="External"/><Relationship Id="rId327" Type="http://schemas.openxmlformats.org/officeDocument/2006/relationships/hyperlink" Target="https://community.secop.gov.co/Public/Tendering/OpportunityDetail/Index?noticeUID=CO1.NTC.2660803&amp;isFromPublicArea=True&amp;isModal=False" TargetMode="External"/><Relationship Id="rId152" Type="http://schemas.openxmlformats.org/officeDocument/2006/relationships/hyperlink" Target="https://community.secop.gov.co/Public/Tendering/OpportunityDetail/Index?noticeUID=CO1.NTC.3318742&amp;isFromPublicArea=True&amp;isModal=False" TargetMode="External"/><Relationship Id="rId173" Type="http://schemas.openxmlformats.org/officeDocument/2006/relationships/hyperlink" Target="https://community.secop.gov.co/Public/Tendering/OpportunityDetail/Index?noticeUID=CO1.NTC.3387857&amp;isFromPublicArea=True&amp;isModal=False" TargetMode="External"/><Relationship Id="rId194" Type="http://schemas.openxmlformats.org/officeDocument/2006/relationships/hyperlink" Target="https://community.secop.gov.co/Public/Tendering/OpportunityDetail/Index?noticeUID=CO1.NTC.3389491&amp;isFromPublicArea=True&amp;isModal=False" TargetMode="External"/><Relationship Id="rId208" Type="http://schemas.openxmlformats.org/officeDocument/2006/relationships/hyperlink" Target="https://community.secop.gov.co/Public/Tendering/OpportunityDetail/Index?noticeUID=CO1.NTC.3453176&amp;isFromPublicArea=True&amp;isModal=False" TargetMode="External"/><Relationship Id="rId229" Type="http://schemas.openxmlformats.org/officeDocument/2006/relationships/hyperlink" Target="https://community.secop.gov.co/Public/Tendering/OpportunityDetail/Index?noticeUID=CO1.NTC.3480911&amp;isFromPublicArea=True&amp;isModal=False" TargetMode="External"/><Relationship Id="rId240" Type="http://schemas.openxmlformats.org/officeDocument/2006/relationships/hyperlink" Target="mailto:flormarina.ninoc@gmail.com" TargetMode="External"/><Relationship Id="rId261" Type="http://schemas.openxmlformats.org/officeDocument/2006/relationships/hyperlink" Target="mailto:lorena.aldana@comuniquemonos.com" TargetMode="External"/><Relationship Id="rId14" Type="http://schemas.openxmlformats.org/officeDocument/2006/relationships/hyperlink" Target="https://community.secop.gov.co/Public/Tendering/OpportunityDetail/Index?noticeUID=CO1.NTC.2700378&amp;isFromPublicArea=True&amp;isModal=False" TargetMode="External"/><Relationship Id="rId35" Type="http://schemas.openxmlformats.org/officeDocument/2006/relationships/hyperlink" Target="https://community.secop.gov.co/Public/Tendering/OpportunityDetail/Index?noticeUID=CO1.NTC.2681855&amp;isFromPublicArea=True&amp;isModal=False" TargetMode="External"/><Relationship Id="rId56" Type="http://schemas.openxmlformats.org/officeDocument/2006/relationships/hyperlink" Target="https://colombiacompra.gov.co/tienda-virtual-del-estado-colombiano/ordenes-compra/85440" TargetMode="External"/><Relationship Id="rId77" Type="http://schemas.openxmlformats.org/officeDocument/2006/relationships/hyperlink" Target="https://community.secop.gov.co/Public/Tendering/OpportunityDetail/Index?noticeUID=CO1.NTC.2858316&amp;isFromPublicArea=True&amp;isModal=False" TargetMode="External"/><Relationship Id="rId100" Type="http://schemas.openxmlformats.org/officeDocument/2006/relationships/hyperlink" Target="https://www.colombiacompra.gov.co/tienda-virtual-del-estado-colombiano/ordenes-compra/91904" TargetMode="External"/><Relationship Id="rId282" Type="http://schemas.openxmlformats.org/officeDocument/2006/relationships/hyperlink" Target="https://community.secop.gov.co/Public/Tendering/OpportunityDetail/Index?noticeUID=CO1.NTC.2700678&amp;isFromPublicArea=True&amp;isModal=False" TargetMode="External"/><Relationship Id="rId317" Type="http://schemas.openxmlformats.org/officeDocument/2006/relationships/hyperlink" Target="https://community.secop.gov.co/Public/Tendering/OpportunityDetail/Index?noticeUID=CO1.NTC.2690990&amp;isFromPublicArea=True&amp;isModal=False" TargetMode="External"/><Relationship Id="rId338" Type="http://schemas.openxmlformats.org/officeDocument/2006/relationships/hyperlink" Target="https://community.secop.gov.co/Public/Tendering/OpportunityDetail/Index?noticeUID=CO1.NTC.2611424&amp;isFromPublicArea=True&amp;isModal=False" TargetMode="External"/><Relationship Id="rId8" Type="http://schemas.openxmlformats.org/officeDocument/2006/relationships/hyperlink" Target="https://community.secop.gov.co/Public/Tendering/OpportunityDetail/Index?noticeUID=CO1.NTC.2699843&amp;isFromPublicArea=True&amp;isModal=False" TargetMode="External"/><Relationship Id="rId98" Type="http://schemas.openxmlformats.org/officeDocument/2006/relationships/hyperlink" Target="https://community.secop.gov.co/Public/Tendering/OpportunityDetail/Index?noticeUID=CO1.NTC.2947220&amp;isFromPublicArea=True&amp;isModal=False" TargetMode="External"/><Relationship Id="rId121" Type="http://schemas.openxmlformats.org/officeDocument/2006/relationships/hyperlink" Target="https://community.secop.gov.co/Public/Tendering/OpportunityDetail/Index?noticeUID=CO1.NTC.3146645&amp;isFromPublicArea=True&amp;isModal=False" TargetMode="External"/><Relationship Id="rId142" Type="http://schemas.openxmlformats.org/officeDocument/2006/relationships/hyperlink" Target="https://community.secop.gov.co/Public/Tendering/OpportunityDetail/Index?noticeUID=CO1.NTC.3283774&amp;isFromPublicArea=True&amp;isModal=False" TargetMode="External"/><Relationship Id="rId163" Type="http://schemas.openxmlformats.org/officeDocument/2006/relationships/hyperlink" Target="https://community.secop.gov.co/Public/Tendering/OpportunityDetail/Index?noticeUID=CO1.NTC.3362084&amp;isFromPublicArea=True&amp;isModal=False" TargetMode="External"/><Relationship Id="rId184" Type="http://schemas.openxmlformats.org/officeDocument/2006/relationships/hyperlink" Target="https://community.secop.gov.co/Public/Tendering/OpportunityDetail/Index?noticeUID=CO1.NTC.3429024&amp;isFromPublicArea=True&amp;isModal=False" TargetMode="External"/><Relationship Id="rId219" Type="http://schemas.openxmlformats.org/officeDocument/2006/relationships/hyperlink" Target="https://community.secop.gov.co/Public/Tendering/OpportunityDetail/Index?noticeUID=CO1.NTC.3389818&amp;isFromPublicArea=True&amp;isModal=False" TargetMode="External"/><Relationship Id="rId230" Type="http://schemas.openxmlformats.org/officeDocument/2006/relationships/hyperlink" Target="https://community.secop.gov.co/Public/Tendering/OpportunityDetail/Index?noticeUID=CO1.NTC.3559516&amp;isFromPublicArea=True&amp;isModal=False" TargetMode="External"/><Relationship Id="rId251" Type="http://schemas.openxmlformats.org/officeDocument/2006/relationships/hyperlink" Target="https://community.secop.gov.co/Public/Tendering/OpportunityDetail/Index?noticeUID=CO1.NTC.3622246&amp;isFromPublicArea=True&amp;isModal=False" TargetMode="External"/><Relationship Id="rId25" Type="http://schemas.openxmlformats.org/officeDocument/2006/relationships/hyperlink" Target="https://community.secop.gov.co/Public/Tendering/OpportunityDetail/Index?noticeUID=CO1.NTC.2747440&amp;isFromPublicArea=True&amp;isModal=False" TargetMode="External"/><Relationship Id="rId46" Type="http://schemas.openxmlformats.org/officeDocument/2006/relationships/hyperlink" Target="https://community.secop.gov.co/Public/Tendering/OpportunityDetail/Index?noticeUID=CO1.NTC.2775383&amp;isFromPublicArea=True&amp;isModal=False" TargetMode="External"/><Relationship Id="rId67" Type="http://schemas.openxmlformats.org/officeDocument/2006/relationships/hyperlink" Target="https://community.secop.gov.co/Public/Tendering/OpportunityDetail/Index?noticeUID=CO1.NTC.2601000&amp;isFromPublicArea=True&amp;isModal=False" TargetMode="External"/><Relationship Id="rId116" Type="http://schemas.openxmlformats.org/officeDocument/2006/relationships/hyperlink" Target="https://community.secop.gov.co/Public/Tendering/OpportunityDetail/Index?noticeUID=CO1.NTC.3112873&amp;isFromPublicArea=True&amp;isModal=False" TargetMode="External"/><Relationship Id="rId137" Type="http://schemas.openxmlformats.org/officeDocument/2006/relationships/hyperlink" Target="https://community.secop.gov.co/Public/Tendering/OpportunityDetail/Index?noticeUID=CO1.NTC.3185703&amp;isFromPublicArea=True&amp;isModal=False" TargetMode="External"/><Relationship Id="rId158" Type="http://schemas.openxmlformats.org/officeDocument/2006/relationships/hyperlink" Target="https://community.secop.gov.co/Public/Tendering/OpportunityDetail/Index?noticeUID=CO1.NTC.3354901&amp;isFromPublicArea=True&amp;isModal=False" TargetMode="External"/><Relationship Id="rId272" Type="http://schemas.openxmlformats.org/officeDocument/2006/relationships/hyperlink" Target="mailto:LUJAMARIN8707@GMAIL.COM" TargetMode="External"/><Relationship Id="rId293" Type="http://schemas.openxmlformats.org/officeDocument/2006/relationships/hyperlink" Target="https://community.secop.gov.co/Public/Tendering/OpportunityDetail/Index?noticeUID=CO1.NTC.2647878&amp;isFromPublicArea=True&amp;isModal=False" TargetMode="External"/><Relationship Id="rId302" Type="http://schemas.openxmlformats.org/officeDocument/2006/relationships/hyperlink" Target="https://community.secop.gov.co/Public/Tendering/OpportunityDetail/Index?noticeUID=CO1.NTC.2611424&amp;isFromPublicArea=True&amp;isModal=False" TargetMode="External"/><Relationship Id="rId307" Type="http://schemas.openxmlformats.org/officeDocument/2006/relationships/hyperlink" Target="https://community.secop.gov.co/Public/Tendering/OpportunityDetail/Index?noticeUID=CO1.NTC.2662564&amp;isFromPublicArea=True&amp;isModal=False" TargetMode="External"/><Relationship Id="rId323" Type="http://schemas.openxmlformats.org/officeDocument/2006/relationships/hyperlink" Target="https://community.secop.gov.co/Public/Tendering/OpportunityDetail/Index?noticeUID=CO1.NTC.2654631&amp;isFromPublicArea=True&amp;isModal=False" TargetMode="External"/><Relationship Id="rId328" Type="http://schemas.openxmlformats.org/officeDocument/2006/relationships/hyperlink" Target="https://community.secop.gov.co/Public/Tendering/OpportunityDetail/Index?noticeUID=CO1.NTC.2660803&amp;isFromPublicArea=True&amp;isModal=False" TargetMode="External"/><Relationship Id="rId344" Type="http://schemas.openxmlformats.org/officeDocument/2006/relationships/hyperlink" Target="https://community.secop.gov.co/Public/Tendering/OpportunityDetail/Index?noticeUID=CO1.NTC.2649979&amp;isFromPublicArea=True&amp;isModal=False" TargetMode="External"/><Relationship Id="rId20" Type="http://schemas.openxmlformats.org/officeDocument/2006/relationships/hyperlink" Target="https://community.secop.gov.co/Public/Tendering/OpportunityDetail/Index?noticeUID=CO1.NTC.2700565&amp;isFromPublicArea=True&amp;isModal=False" TargetMode="External"/><Relationship Id="rId41" Type="http://schemas.openxmlformats.org/officeDocument/2006/relationships/hyperlink" Target="https://community.secop.gov.co/Public/Tendering/OpportunityDetail/Index?noticeUID=CO1.NTC.2699843&amp;isFromPublicArea=True&amp;isModal=False" TargetMode="External"/><Relationship Id="rId62" Type="http://schemas.openxmlformats.org/officeDocument/2006/relationships/hyperlink" Target="https://community.secop.gov.co/Public/Tendering/OpportunityDetail/Index?noticeUID=CO1.NTC.2548278&amp;isFromPublicArea=True&amp;isModal=False" TargetMode="External"/><Relationship Id="rId83" Type="http://schemas.openxmlformats.org/officeDocument/2006/relationships/hyperlink" Target="https://community.secop.gov.co/Public/Tendering/OpportunityDetail/Index?noticeUID=CO1.NTC.2591745&amp;isFromPublicArea=True&amp;isModal=False" TargetMode="External"/><Relationship Id="rId88" Type="http://schemas.openxmlformats.org/officeDocument/2006/relationships/hyperlink" Target="https://community.secop.gov.co/Public/Tendering/OpportunityDetail/Index?noticeUID=CO1.NTC.2649979&amp;isFromPublicArea=True&amp;isModal=False" TargetMode="External"/><Relationship Id="rId111" Type="http://schemas.openxmlformats.org/officeDocument/2006/relationships/hyperlink" Target="https://community.secop.gov.co/Public/Tendering/OpportunityDetail/Index?noticeUID=CO1.NTC.2982686&amp;isFromPublicArea=True&amp;isModal=False" TargetMode="External"/><Relationship Id="rId132" Type="http://schemas.openxmlformats.org/officeDocument/2006/relationships/hyperlink" Target="https://community.secop.gov.co/Public/Tendering/OpportunityDetail/Index?noticeUID=CO1.NTC.3216399&amp;isFromPublicArea=True&amp;isModal=False" TargetMode="External"/><Relationship Id="rId153" Type="http://schemas.openxmlformats.org/officeDocument/2006/relationships/hyperlink" Target="https://community.secop.gov.co/Public/Tendering/OpportunityDetail/Index?noticeUID=CO1.NTC.3352140&amp;isFromPublicArea=True&amp;isModal=False" TargetMode="External"/><Relationship Id="rId174" Type="http://schemas.openxmlformats.org/officeDocument/2006/relationships/hyperlink" Target="https://community.secop.gov.co/Public/Tendering/OpportunityDetail/Index?noticeUID=CO1.NTC.3387945&amp;isFromPublicArea=True&amp;isModal=False" TargetMode="External"/><Relationship Id="rId179" Type="http://schemas.openxmlformats.org/officeDocument/2006/relationships/hyperlink" Target="https://www.colombiacompra.gov.co/tienda-virtual-del-estado-colombiano/ordenes-compra/95820/1" TargetMode="External"/><Relationship Id="rId195" Type="http://schemas.openxmlformats.org/officeDocument/2006/relationships/hyperlink" Target="https://community.secop.gov.co/Public/Tendering/OpportunityDetail/Index?noticeUID=CO1.NTC.3453885&amp;isFromPublicArea=True&amp;isModal=False" TargetMode="External"/><Relationship Id="rId209" Type="http://schemas.openxmlformats.org/officeDocument/2006/relationships/hyperlink" Target="https://community.secop.gov.co/Public/Tendering/OpportunityDetail/Index?noticeUID=CO1.NTC.3416509&amp;isFromPublicArea=True&amp;isModal=False" TargetMode="External"/><Relationship Id="rId190" Type="http://schemas.openxmlformats.org/officeDocument/2006/relationships/hyperlink" Target="https://community.secop.gov.co/Public/Tendering/OpportunityDetail/Index?noticeUID=CO1.NTC.3453179&amp;isFromPublicArea=True&amp;isModal=False" TargetMode="External"/><Relationship Id="rId204" Type="http://schemas.openxmlformats.org/officeDocument/2006/relationships/hyperlink" Target="https://community.secop.gov.co/Public/Tendering/OpportunityDetail/Index?noticeUID=CO1.NTC.3389818&amp;isFromPublicArea=True&amp;isModal=False" TargetMode="External"/><Relationship Id="rId220" Type="http://schemas.openxmlformats.org/officeDocument/2006/relationships/hyperlink" Target="https://community.secop.gov.co/Public/Tendering/OpportunityDetail/Index?noticeUID=CO1.NTC.3510445&amp;isFromPublicArea=True&amp;isModal=False" TargetMode="External"/><Relationship Id="rId225" Type="http://schemas.openxmlformats.org/officeDocument/2006/relationships/hyperlink" Target="https://community.secop.gov.co/Public/Tendering/OpportunityDetail/Index?noticeUID=CO1.NTC.3559298&amp;isFromPublicArea=True&amp;isModal=False" TargetMode="External"/><Relationship Id="rId241" Type="http://schemas.openxmlformats.org/officeDocument/2006/relationships/hyperlink" Target="mailto:danika.2808@gmail.com" TargetMode="External"/><Relationship Id="rId246" Type="http://schemas.openxmlformats.org/officeDocument/2006/relationships/hyperlink" Target="mailto:isaaccultura902@hotmail.com" TargetMode="External"/><Relationship Id="rId267" Type="http://schemas.openxmlformats.org/officeDocument/2006/relationships/hyperlink" Target="https://community.secop.gov.co/Public/Tendering/OpportunityDetail/Index?noticeUID=CO1.NTC.3684474&amp;isFromPublicArea=True&amp;isModal=False" TargetMode="External"/><Relationship Id="rId288" Type="http://schemas.openxmlformats.org/officeDocument/2006/relationships/hyperlink" Target="mailto:airyomega@hotmail.com" TargetMode="External"/><Relationship Id="rId15" Type="http://schemas.openxmlformats.org/officeDocument/2006/relationships/hyperlink" Target="https://community.secop.gov.co/Public/Tendering/OpportunityDetail/Index?noticeUID=CO1.NTC.2766827&amp;isFromPublicArea=True&amp;isModal=False" TargetMode="External"/><Relationship Id="rId36" Type="http://schemas.openxmlformats.org/officeDocument/2006/relationships/hyperlink" Target="https://community.secop.gov.co/Public/Tendering/OpportunityDetail/Index?noticeUID=CO1.NTC.2747042&amp;isFromPublicArea=True&amp;isModal=False" TargetMode="External"/><Relationship Id="rId57" Type="http://schemas.openxmlformats.org/officeDocument/2006/relationships/hyperlink" Target="https://community.secop.gov.co/Public/Tendering/OpportunityDetail/Index?noticeUID=CO1.NTC.2534078&amp;isFromPublicArea=True&amp;isModal=False" TargetMode="External"/><Relationship Id="rId106" Type="http://schemas.openxmlformats.org/officeDocument/2006/relationships/hyperlink" Target="https://community.secop.gov.co/Public/Tendering/OpportunityDetail/Index?noticeUID=CO1.NTC.2628436&amp;isFromPublicArea=True&amp;isModal=Falsehttps://community.secop.gov.co/Public/Tendering/OpportunityDetail/Index?noticeUID=CO1.NTC.2628436&amp;isFromPublicArea=True&amp;isModal=False" TargetMode="External"/><Relationship Id="rId127" Type="http://schemas.openxmlformats.org/officeDocument/2006/relationships/hyperlink" Target="https://community.secop.gov.co/Public/Tendering/OpportunityDetail/Index?noticeUID=CO1.NTC.3179633&amp;isFromPublicArea=True&amp;isModal=False" TargetMode="External"/><Relationship Id="rId262" Type="http://schemas.openxmlformats.org/officeDocument/2006/relationships/hyperlink" Target="https://community.secop.gov.co/Public/Tendering/OpportunityDetail/Index?noticeUID=CO1.NTC.3612650&amp;isFromPublicArea=True&amp;isModal=False" TargetMode="External"/><Relationship Id="rId283" Type="http://schemas.openxmlformats.org/officeDocument/2006/relationships/hyperlink" Target="https://community.secop.gov.co/Public/Tendering/OpportunityDetail/Index?noticeUID=CO1.NTC.2611424&amp;isFromPublicArea=True&amp;isModal=False" TargetMode="External"/><Relationship Id="rId313" Type="http://schemas.openxmlformats.org/officeDocument/2006/relationships/hyperlink" Target="https://community.secop.gov.co/Public/Tendering/OpportunityDetail/Index?noticeUID=CO1.NTC.2628206&amp;isFromPublicArea=True&amp;isModal=False" TargetMode="External"/><Relationship Id="rId318" Type="http://schemas.openxmlformats.org/officeDocument/2006/relationships/hyperlink" Target="https://community.secop.gov.co/Public/Tendering/OpportunityDetail/Index?noticeUID=CO1.NTC.2665519&amp;isFromPublicArea=True&amp;isModal=False" TargetMode="External"/><Relationship Id="rId339" Type="http://schemas.openxmlformats.org/officeDocument/2006/relationships/hyperlink" Target="https://community.secop.gov.co/Public/Tendering/OpportunityDetail/Index?noticeUID=CO1.NTC.3055720" TargetMode="External"/><Relationship Id="rId10" Type="http://schemas.openxmlformats.org/officeDocument/2006/relationships/hyperlink" Target="https://community.secop.gov.co/Public/Tendering/OpportunityDetail/Index?noticeUID=CO1.NTC.2681868&amp;isFromPublicArea=True&amp;isModal=False" TargetMode="External"/><Relationship Id="rId31" Type="http://schemas.openxmlformats.org/officeDocument/2006/relationships/hyperlink" Target="https://community.secop.gov.co/Public/Tendering/OpportunityDetail/Index?noticeUID=CO1.NTC.2748371&amp;isFromPublicArea=True&amp;isModal=False" TargetMode="External"/><Relationship Id="rId52" Type="http://schemas.openxmlformats.org/officeDocument/2006/relationships/hyperlink" Target="https://community.secop.gov.co/Public/Tendering/OpportunityDetail/Index?noticeUID=CO1.NTC.2682869&amp;isFromPublicArea=True&amp;isModal=False" TargetMode="External"/><Relationship Id="rId73" Type="http://schemas.openxmlformats.org/officeDocument/2006/relationships/hyperlink" Target="https://community.secop.gov.co/Public/Tendering/OpportunityDetail/Index?noticeUID=CO1.NTC.2611424&amp;isFromPublicArea=True&amp;isModal=False" TargetMode="External"/><Relationship Id="rId78" Type="http://schemas.openxmlformats.org/officeDocument/2006/relationships/hyperlink" Target="https://community.secop.gov.co/Public/Tendering/OpportunityDetail/Index?noticeUID=CO1.NTC.2873609&amp;isFromPublicArea=True&amp;isModal=False" TargetMode="External"/><Relationship Id="rId94" Type="http://schemas.openxmlformats.org/officeDocument/2006/relationships/hyperlink" Target="https://community.secop.gov.co/Public/Tendering/OpportunityDetail/Index?noticeUID=CO1.NTC.2682773&amp;isFromPublicArea=True&amp;isModal=False" TargetMode="External"/><Relationship Id="rId99" Type="http://schemas.openxmlformats.org/officeDocument/2006/relationships/hyperlink" Target="https://community.secop.gov.co/Public/Common/GoogleReCaptcha/Index?previousUrl=https%3a%2f%2fcommunity.secop.gov.co%2fPublic%2fTendering%2fOpportunityDetail%2fIndex%3fnoticeUID%3dCO1.NTC.2947335%26isFromPublicArea%3dTrue%26isModal%3dFalse" TargetMode="External"/><Relationship Id="rId101" Type="http://schemas.openxmlformats.org/officeDocument/2006/relationships/hyperlink" Target="https://community.secop.gov.co/Public/Tendering/OpportunityDetail/Index?noticeUID=CO1.NTC.2964375&amp;isFromPublicArea=True&amp;isModal=False" TargetMode="External"/><Relationship Id="rId122" Type="http://schemas.openxmlformats.org/officeDocument/2006/relationships/hyperlink" Target="https://community.secop.gov.co/Public/Tendering/OpportunityDetail/Index?noticeUID=CO1.NTC.3073292&amp;isFromPublicArea=True&amp;isModal=False" TargetMode="External"/><Relationship Id="rId143" Type="http://schemas.openxmlformats.org/officeDocument/2006/relationships/hyperlink" Target="https://community.secop.gov.co/Public/Tendering/OpportunityDetail/Index?noticeUID=CO1.NTC.3292303&amp;isFromPublicArea=True&amp;isModal=False" TargetMode="External"/><Relationship Id="rId148" Type="http://schemas.openxmlformats.org/officeDocument/2006/relationships/hyperlink" Target="https://community.secop.gov.co/Public/Tendering/OpportunityDetail/Index?noticeUID=CO1.NTC.3314412&amp;isFromPublicArea=True&amp;isModal=False" TargetMode="External"/><Relationship Id="rId164" Type="http://schemas.openxmlformats.org/officeDocument/2006/relationships/hyperlink" Target="https://community.secop.gov.co/Public/Tendering/OpportunityDetail/Index?noticeUID=CO1.NTC.3378856&amp;isFromPublicArea=True&amp;isModal=False" TargetMode="External"/><Relationship Id="rId169" Type="http://schemas.openxmlformats.org/officeDocument/2006/relationships/hyperlink" Target="https://community.secop.gov.co/Public/Tendering/OpportunityDetail/Index?noticeUID=CO1.NTC.3389822&amp;isFromPublicArea=True&amp;isModal=False" TargetMode="External"/><Relationship Id="rId185" Type="http://schemas.openxmlformats.org/officeDocument/2006/relationships/hyperlink" Target="https://community.secop.gov.co/Public/Tendering/OpportunityDetail/Index?noticeUID=CO1.NTC.3428776&amp;isFromPublicArea=True&amp;isModal=False" TargetMode="External"/><Relationship Id="rId334" Type="http://schemas.openxmlformats.org/officeDocument/2006/relationships/hyperlink" Target="https://community.secop.gov.co/Public/Tendering/OpportunityDetail/Index?noticeUID=CO1.NTC.2700384&amp;isFromPublicArea=True&amp;isModal=False" TargetMode="External"/><Relationship Id="rId4" Type="http://schemas.openxmlformats.org/officeDocument/2006/relationships/hyperlink" Target="https://community.secop.gov.co/Public/Tendering/OpportunityDetail/Index?noticeUID=CO1.NTC.2682860&amp;isFromPublicArea=True&amp;isModal=False" TargetMode="External"/><Relationship Id="rId9" Type="http://schemas.openxmlformats.org/officeDocument/2006/relationships/hyperlink" Target="https://community.secop.gov.co/Public/Tendering/OpportunityDetail/Index?noticeUID=CO1.NTC.2737227&amp;isFromPublicArea=True&amp;isModal=False" TargetMode="External"/><Relationship Id="rId180" Type="http://schemas.openxmlformats.org/officeDocument/2006/relationships/hyperlink" Target="https://www.colombiacompra.gov.co/tienda-virtual-del-estado-colombiano/ordenes-compra/96132" TargetMode="External"/><Relationship Id="rId210" Type="http://schemas.openxmlformats.org/officeDocument/2006/relationships/hyperlink" Target="https://community.secop.gov.co/Public/Tendering/OpportunityDetail/Index?noticeUID=CO1.NTC.3500263&amp;isFromPublicArea=True&amp;isModal=False" TargetMode="External"/><Relationship Id="rId215" Type="http://schemas.openxmlformats.org/officeDocument/2006/relationships/hyperlink" Target="https://community.secop.gov.co/Public/Tendering/OpportunityDetail/Index?noticeUID=CO1.NTC.3512437&amp;isFromPublicArea=True&amp;isModal=False" TargetMode="External"/><Relationship Id="rId236" Type="http://schemas.openxmlformats.org/officeDocument/2006/relationships/hyperlink" Target="https://community.secop.gov.co/Public/Tendering/OpportunityDetail/Index?noticeUID=CO1.NTC.3559345&amp;isFromPublicArea=True&amp;isModal=False" TargetMode="External"/><Relationship Id="rId257" Type="http://schemas.openxmlformats.org/officeDocument/2006/relationships/hyperlink" Target="https://community.secop.gov.co/Public/Tendering/OpportunityDetail/Index?noticeUID=CO1.NTC.3586685&amp;isFromPublicArea=True&amp;isModal=False" TargetMode="External"/><Relationship Id="rId278" Type="http://schemas.openxmlformats.org/officeDocument/2006/relationships/hyperlink" Target="mailto:jaclasoledadyamericas@outlook.com" TargetMode="External"/><Relationship Id="rId26" Type="http://schemas.openxmlformats.org/officeDocument/2006/relationships/hyperlink" Target="https://community.secop.gov.co/Public/Tendering/OpportunityDetail/Index?noticeUID=CO1.NTC.2749535&amp;isFromPublicArea=True&amp;isModal=False" TargetMode="External"/><Relationship Id="rId231" Type="http://schemas.openxmlformats.org/officeDocument/2006/relationships/hyperlink" Target="https://community.secop.gov.co/Public/Tendering/OpportunityDetail/Index?noticeUID=CO1.NTC.3559073&amp;isFromPublicArea=True&amp;isModal=False" TargetMode="External"/><Relationship Id="rId252" Type="http://schemas.openxmlformats.org/officeDocument/2006/relationships/hyperlink" Target="https://www.colombiacompra.gov.co/tienda-virtual-del-estado-colombiano/ordenes-compra/99555" TargetMode="External"/><Relationship Id="rId273" Type="http://schemas.openxmlformats.org/officeDocument/2006/relationships/hyperlink" Target="https://community.secop.gov.co/Public/Tendering/OpportunityDetail/Index?noticeUID=CO1.NTC.3690818" TargetMode="External"/><Relationship Id="rId294" Type="http://schemas.openxmlformats.org/officeDocument/2006/relationships/hyperlink" Target="https://community.secop.gov.co/Public/Tendering/OpportunityDetail/Index?noticeUID=CO1.NTC.2682869&amp;isFromPublicArea=True&amp;isModal=False" TargetMode="External"/><Relationship Id="rId308" Type="http://schemas.openxmlformats.org/officeDocument/2006/relationships/hyperlink" Target="https://community.secop.gov.co/Public/Tendering/OpportunityDetail/Index?noticeUID=CO1.NTC.2662186&amp;isFromPublicArea=True&amp;isModal=False" TargetMode="External"/><Relationship Id="rId329" Type="http://schemas.openxmlformats.org/officeDocument/2006/relationships/hyperlink" Target="https://community.secop.gov.co/Public/Tendering/OpportunityDetail/Index?noticeUID=CO1.NTC.2660803&amp;isFromPublicArea=True&amp;isModal=False" TargetMode="External"/><Relationship Id="rId47" Type="http://schemas.openxmlformats.org/officeDocument/2006/relationships/hyperlink" Target="https://community.secop.gov.co/Public/Tendering/OpportunityDetail/Index?noticeUID=CO1.NTC.2750495&amp;isFromPublicArea=True&amp;isModal=False" TargetMode="External"/><Relationship Id="rId68" Type="http://schemas.openxmlformats.org/officeDocument/2006/relationships/hyperlink" Target="https://community.secop.gov.co/Public/Tendering/OpportunityDetail/Index?noticeUID=CO1.NTC.2611424&amp;isFromPublicArea=True&amp;isModal=False" TargetMode="External"/><Relationship Id="rId89" Type="http://schemas.openxmlformats.org/officeDocument/2006/relationships/hyperlink" Target="https://community.secop.gov.co/Public/Tendering/OpportunityDetail/Index?noticeUID=CO1.NTC.2667226&amp;isFromPublicArea=True&amp;isModal=False" TargetMode="External"/><Relationship Id="rId112" Type="http://schemas.openxmlformats.org/officeDocument/2006/relationships/hyperlink" Target="https://community.secop.gov.co/Public/Tendering/OpportunityDetail/Index?noticeUID=CO1.NTC.3033007&amp;isFromPublicArea=True&amp;isModal=False" TargetMode="External"/><Relationship Id="rId133" Type="http://schemas.openxmlformats.org/officeDocument/2006/relationships/hyperlink" Target="https://community.secop.gov.co/Public/Tendering/OpportunityDetail/Index?noticeUID=CO1.NTC.3244163&amp;isFromPublicArea=True&amp;isModal=False" TargetMode="External"/><Relationship Id="rId154" Type="http://schemas.openxmlformats.org/officeDocument/2006/relationships/hyperlink" Target="https://community.secop.gov.co/Public/Tendering/OpportunityDetail/Index?noticeUID=CO1.NTC.3352140&amp;isFromPublicArea=True&amp;isModal=False" TargetMode="External"/><Relationship Id="rId175" Type="http://schemas.openxmlformats.org/officeDocument/2006/relationships/hyperlink" Target="https://community.secop.gov.co/Public/Tendering/OpportunityDetail/Index?noticeUID=CO1.NTC.3387945&amp;isFromPublicArea=True&amp;isModal=False" TargetMode="External"/><Relationship Id="rId340" Type="http://schemas.openxmlformats.org/officeDocument/2006/relationships/hyperlink" Target="mailto:shaynellg15@gmail.com" TargetMode="External"/><Relationship Id="rId196" Type="http://schemas.openxmlformats.org/officeDocument/2006/relationships/hyperlink" Target="https://community.secop.gov.co/Public/Tendering/OpportunityDetail/Index?noticeUID=CO1.NTC.3480829&amp;isFromPublicArea=True&amp;isModal=False" TargetMode="External"/><Relationship Id="rId200" Type="http://schemas.openxmlformats.org/officeDocument/2006/relationships/hyperlink" Target="https://www.colombiacompra.gov.co/tienda-virtual-del-estado-colombiano/ordenes-compra/98521" TargetMode="External"/><Relationship Id="rId16" Type="http://schemas.openxmlformats.org/officeDocument/2006/relationships/hyperlink" Target="https://community.secop.gov.co/Public/Tendering/OpportunityDetail/Index?noticeUID=CO1.NTC.2711487&amp;isFromPublicArea=True&amp;isModal=False" TargetMode="External"/><Relationship Id="rId221" Type="http://schemas.openxmlformats.org/officeDocument/2006/relationships/hyperlink" Target="https://community.secop.gov.co/Public/Tendering/OpportunityDetail/Index?noticeUID=CO1.NTC.3503182&amp;isFromPublicArea=True&amp;isModal=False" TargetMode="External"/><Relationship Id="rId242" Type="http://schemas.openxmlformats.org/officeDocument/2006/relationships/hyperlink" Target="https://community.secop.gov.co/Public/Tendering/OpportunityDetail/Index?noticeUID=CO1.NTC.3613465&amp;isFromPublicArea=True&amp;isModal=False" TargetMode="External"/><Relationship Id="rId263" Type="http://schemas.openxmlformats.org/officeDocument/2006/relationships/hyperlink" Target="https://community.secop.gov.co/Public/Tendering/OpportunityDetail/Index?noticeUID=CO1.NTC.3625446&amp;isFromPublicArea=True&amp;isModal=False" TargetMode="External"/><Relationship Id="rId284" Type="http://schemas.openxmlformats.org/officeDocument/2006/relationships/hyperlink" Target="mailto:MARINACASTILLO161@GMAIL.COM" TargetMode="External"/><Relationship Id="rId319" Type="http://schemas.openxmlformats.org/officeDocument/2006/relationships/hyperlink" Target="https://community.secop.gov.co/Public/Tendering/OpportunityDetail/Index?noticeUID=CO1.NTC.2664259&amp;isFromPublicArea=True&amp;isModal=False" TargetMode="External"/><Relationship Id="rId37" Type="http://schemas.openxmlformats.org/officeDocument/2006/relationships/hyperlink" Target="https://community.secop.gov.co/Public/Tendering/OpportunityDetail/Index?noticeUID=CO1.NTC.2745780&amp;isFromPublicArea=True&amp;isModal=False" TargetMode="External"/><Relationship Id="rId58" Type="http://schemas.openxmlformats.org/officeDocument/2006/relationships/hyperlink" Target="https://community.secop.gov.co/Public/Tendering/OpportunityDetail/Index?noticeUID=CO1.NTC.2534084&amp;isFromPublicArea=True&amp;isModal=False" TargetMode="External"/><Relationship Id="rId79" Type="http://schemas.openxmlformats.org/officeDocument/2006/relationships/hyperlink" Target="https://community.secop.gov.co/Public/Tendering/OpportunityDetail/Index?noticeUID=CO1.NTC.2881655&amp;isFromPublicArea=True&amp;isModal=False" TargetMode="External"/><Relationship Id="rId102" Type="http://schemas.openxmlformats.org/officeDocument/2006/relationships/hyperlink" Target="https://community.secop.gov.co/Public/Tendering/OpportunityDetail/Index?noticeUID=CO1.NTC.2945617&amp;isFromPublicArea=True&amp;isModal=False" TargetMode="External"/><Relationship Id="rId123" Type="http://schemas.openxmlformats.org/officeDocument/2006/relationships/hyperlink" Targe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TargetMode="External"/><Relationship Id="rId144" Type="http://schemas.openxmlformats.org/officeDocument/2006/relationships/hyperlink" Target="https://community.secop.gov.co/Public/Tendering/OpportunityDetail/Index?noticeUID=CO1.NTC.3291476&amp;isFromPublicArea=True&amp;isModal=False" TargetMode="External"/><Relationship Id="rId330" Type="http://schemas.openxmlformats.org/officeDocument/2006/relationships/hyperlink" Target="https://community.secop.gov.co/Public/Tendering/OpportunityDetail/Index?noticeUID=CO1.NTC.2611424&amp;isFromPublicArea=True&amp;isModal=False" TargetMode="External"/><Relationship Id="rId90" Type="http://schemas.openxmlformats.org/officeDocument/2006/relationships/hyperlink" Target="https://community.secop.gov.co/Public/Tendering/OpportunityDetail/Index?noticeUID=CO1.NTC.2663558&amp;isFromPublicArea=True&amp;isModal=False" TargetMode="External"/><Relationship Id="rId165" Type="http://schemas.openxmlformats.org/officeDocument/2006/relationships/hyperlink" Target="https://community.secop.gov.co/Public/Tendering/OpportunityDetail/Index?noticeUID=CO1.NTC.2736052&amp;isFromPublicArea=True&amp;isModal=False" TargetMode="External"/><Relationship Id="rId186" Type="http://schemas.openxmlformats.org/officeDocument/2006/relationships/hyperlink" Target="https://community.secop.gov.co/Public/Tendering/OpportunityDetail/Index?noticeUID=CO1.NTC.3448334&amp;isFromPublicArea=True&amp;isModal=False" TargetMode="External"/><Relationship Id="rId211" Type="http://schemas.openxmlformats.org/officeDocument/2006/relationships/hyperlink" Target="https://community.secop.gov.co/Public/Tendering/OpportunityDetail/Index?noticeUID=CO1.NTC.3481617&amp;isFromPublicArea=True&amp;isModal=False" TargetMode="External"/><Relationship Id="rId232" Type="http://schemas.openxmlformats.org/officeDocument/2006/relationships/hyperlink" Target="https://community.secop.gov.co/Public/Tendering/OpportunityDetail/Index?noticeUID=CO1.NTC.3559271&amp;isFromPublicArea=True&amp;isModal=False" TargetMode="External"/><Relationship Id="rId253" Type="http://schemas.openxmlformats.org/officeDocument/2006/relationships/hyperlink" Target="https://community.secop.gov.co/Public/Tendering/OpportunityDetail/Index?noticeUID=CO1.NTC.3635269&amp;isFromPublicArea=True&amp;isModal=False" TargetMode="External"/><Relationship Id="rId274" Type="http://schemas.openxmlformats.org/officeDocument/2006/relationships/hyperlink" Target="https://community.secop.gov.co/Public/Tendering/OpportunityDetail/Index?noticeUID=CO1.NTC.3684474&amp;isFromPublicArea=True&amp;isModal=False" TargetMode="External"/><Relationship Id="rId295" Type="http://schemas.openxmlformats.org/officeDocument/2006/relationships/hyperlink" Target="https://community.secop.gov.co/Public/Tendering/OpportunityDetail/Index?noticeUID=CO1.NTC.2700562&amp;isFromPublicArea=True&amp;isModal=False" TargetMode="External"/><Relationship Id="rId309" Type="http://schemas.openxmlformats.org/officeDocument/2006/relationships/hyperlink" Target="https://community.secop.gov.co/Public/Tendering/OpportunityDetail/Index?noticeUID=CO1.NTC.2654629&amp;isFromPublicArea=True&amp;isModal=False" TargetMode="External"/><Relationship Id="rId27" Type="http://schemas.openxmlformats.org/officeDocument/2006/relationships/hyperlink" Target="https://community.secop.gov.co/Public/Tendering/OpportunityDetail/Index?noticeUID=CO1.NTC.2775771&amp;isFromPublicArea=True&amp;isModal=False" TargetMode="External"/><Relationship Id="rId48" Type="http://schemas.openxmlformats.org/officeDocument/2006/relationships/hyperlink" Target="https://community.secop.gov.co/Public/Tendering/OpportunityDetail/Index?noticeUID=CO1.NTC.2751331&amp;isFromPublicArea=True&amp;isModal=False" TargetMode="External"/><Relationship Id="rId69" Type="http://schemas.openxmlformats.org/officeDocument/2006/relationships/hyperlink" Target="https://community.secop.gov.co/Public/Tendering/OpportunityDetail/Index?noticeUID=CO1.NTC.2611424&amp;isFromPublicArea=True&amp;isModal=False" TargetMode="External"/><Relationship Id="rId113" Type="http://schemas.openxmlformats.org/officeDocument/2006/relationships/hyperlink" Target="https://community.secop.gov.co/Public/Tendering/OpportunityDetail/Index?noticeUID=CO1.NTC.3091896&amp;isFromPublicArea=True&amp;isModal=False" TargetMode="External"/><Relationship Id="rId134" Type="http://schemas.openxmlformats.org/officeDocument/2006/relationships/hyperlink" Target="https://community.secop.gov.co/Public/Tendering/OpportunityDetail/Index?noticeUID=CO1.NTC.3166957&amp;isFromPublicArea=True&amp;isModal=False" TargetMode="External"/><Relationship Id="rId320" Type="http://schemas.openxmlformats.org/officeDocument/2006/relationships/hyperlink" Target="https://community.secop.gov.co/Public/Tendering/OpportunityDetail/Index?noticeUID=CO1.NTC.2681866&amp;isFromPublicArea=True&amp;isModal=False" TargetMode="External"/><Relationship Id="rId80" Type="http://schemas.openxmlformats.org/officeDocument/2006/relationships/hyperlink" Target="https://community.secop.gov.co/Public/Tendering/OpportunityDetail/Index?noticeUID=CO1.NTC.2597020&amp;isFromPublicArea=True&amp;isModal=False" TargetMode="External"/><Relationship Id="rId155" Type="http://schemas.openxmlformats.org/officeDocument/2006/relationships/hyperlink" Target="https://community.secop.gov.co/Public/Tendering/OpportunityDetail/Index?noticeUID=CO1.NTC.3327854&amp;isFromPublicArea=True&amp;isModal=False" TargetMode="External"/><Relationship Id="rId176" Type="http://schemas.openxmlformats.org/officeDocument/2006/relationships/hyperlink" Target="https://community.secop.gov.co/Public/Tendering/OpportunityDetail/Index?noticeUID=CO1.NTC.3389545&amp;isFromPublicArea=True&amp;isModal=False" TargetMode="External"/><Relationship Id="rId197" Type="http://schemas.openxmlformats.org/officeDocument/2006/relationships/hyperlink" Target="https://www.colombiacompra.gov.co/tienda-virtual-del-estado-colombiano/ordenes-compra/98135" TargetMode="External"/><Relationship Id="rId341" Type="http://schemas.openxmlformats.org/officeDocument/2006/relationships/hyperlink" Target="mailto:anaalzamorab1@gmail.com" TargetMode="External"/><Relationship Id="rId201" Type="http://schemas.openxmlformats.org/officeDocument/2006/relationships/hyperlink" Target="https://www.colombiacompra.gov.co/tienda-virtual-del-estado-colombiano/ordenes-compra/98526" TargetMode="External"/><Relationship Id="rId222" Type="http://schemas.openxmlformats.org/officeDocument/2006/relationships/hyperlink" Target="https://community.secop.gov.co/Public/Tendering/OpportunityDetail/Index?noticeUID=CO1.NTC.3544834&amp;isFromPublicArea=True&amp;isModal=False" TargetMode="External"/><Relationship Id="rId243" Type="http://schemas.openxmlformats.org/officeDocument/2006/relationships/hyperlink" Target="https://community.secop.gov.co/Public/Tendering/OpportunityDetail/Index?noticeUID=CO1.NTC.3620083&amp;isFromPublicArea=True&amp;isModal=False" TargetMode="External"/><Relationship Id="rId264" Type="http://schemas.openxmlformats.org/officeDocument/2006/relationships/hyperlink" Target="mailto:quitianyorlen84@gmail.com" TargetMode="External"/><Relationship Id="rId285" Type="http://schemas.openxmlformats.org/officeDocument/2006/relationships/hyperlink" Target="https://community.secop.gov.co/Public/Tendering/OpportunityDetail/Index?noticeUID=CO1.NTC.3684474&amp;isFromPublicArea=True&amp;isModal=False" TargetMode="External"/><Relationship Id="rId17" Type="http://schemas.openxmlformats.org/officeDocument/2006/relationships/hyperlink" Target="https://community.secop.gov.co/Public/Tendering/OpportunityDetail/Index?noticeUID=CO1.NTC.2736983&amp;isFromPublicArea=True&amp;isModal=False" TargetMode="External"/><Relationship Id="rId38" Type="http://schemas.openxmlformats.org/officeDocument/2006/relationships/hyperlink" Target="https://community.secop.gov.co/Public/Tendering/OpportunityDetail/Index?noticeUID=CO1.NTC.2700996&amp;isFromPublicArea=True&amp;isModal=False" TargetMode="External"/><Relationship Id="rId59" Type="http://schemas.openxmlformats.org/officeDocument/2006/relationships/hyperlink" Target="https://community.secop.gov.co/Public/Tendering/OpportunityDetail/Index?noticeUID=CO1.NTC.2586460&amp;isFromPublicArea=True&amp;isModal=False" TargetMode="External"/><Relationship Id="rId103" Type="http://schemas.openxmlformats.org/officeDocument/2006/relationships/hyperlink" Target="https://community.secop.gov.co/Public/Tendering/OpportunityDetail/Index?noticeUID=CO1.NTC.2683107&amp;isFromPublicArea=True&amp;isModal=False" TargetMode="External"/><Relationship Id="rId124" Type="http://schemas.openxmlformats.org/officeDocument/2006/relationships/hyperlink" Target="https://community.secop.gov.co/Public/Tendering/OpportunityDetail/Index?noticeUID=CO1.NTC.3135937&amp;isFromPublicArea=True&amp;isModal=False" TargetMode="External"/><Relationship Id="rId310" Type="http://schemas.openxmlformats.org/officeDocument/2006/relationships/hyperlink" Target="https://community.secop.gov.co/Public/Tendering/OpportunityDetail/Index?noticeUID=CO1.NTC.2622646&amp;isFromPublicArea=True&amp;isModal=False" TargetMode="External"/><Relationship Id="rId70" Type="http://schemas.openxmlformats.org/officeDocument/2006/relationships/hyperlink" Target="https://community.secop.gov.co/Public/Tendering/OpportunityDetail/Index?noticeUID=CO1.NTC.2611424&amp;isFromPublicArea=True&amp;isModal=False" TargetMode="External"/><Relationship Id="rId91" Type="http://schemas.openxmlformats.org/officeDocument/2006/relationships/hyperlink" Target="https://community.secop.gov.co/Public/Tendering/OpportunityDetail/Index?noticeUID=CO1.NTC.2631224&amp;isFromPublicArea=True&amp;isModal=False" TargetMode="External"/><Relationship Id="rId145" Type="http://schemas.openxmlformats.org/officeDocument/2006/relationships/hyperlink" Target="https://community.secop.gov.co/Public/Tendering/OpportunityDetail/Index?noticeUID=CO1.NTC.3297990&amp;isFromPublicArea=True&amp;isModal=False" TargetMode="External"/><Relationship Id="rId166" Type="http://schemas.openxmlformats.org/officeDocument/2006/relationships/hyperlink" Target="https://community.secop.gov.co/Public/Tendering/OpportunityDetail/Index?noticeUID=CO1.NTC.3396568&amp;isFromPublicArea=True&amp;isModal=False" TargetMode="External"/><Relationship Id="rId187" Type="http://schemas.openxmlformats.org/officeDocument/2006/relationships/hyperlink" Target="https://community.secop.gov.co/Public/Tendering/OpportunityDetail/Index?noticeUID=CO1.NTC.3443839&amp;isFromPublicArea=True&amp;isModal=False" TargetMode="External"/><Relationship Id="rId331" Type="http://schemas.openxmlformats.org/officeDocument/2006/relationships/hyperlink" Target="https://community.secop.gov.co/Public/Tendering/OpportunityDetail/Index?noticeUID=CO1.NTC.2682868&amp;isFromPublicArea=True&amp;isModal=False" TargetMode="External"/><Relationship Id="rId1" Type="http://schemas.openxmlformats.org/officeDocument/2006/relationships/hyperlink" Target="https://community.secop.gov.co/Public/Tendering/OpportunityDetail/Index?noticeUID=CO1.NTC.2611424&amp;isFromPublicArea=True&amp;isModal=False" TargetMode="External"/><Relationship Id="rId212" Type="http://schemas.openxmlformats.org/officeDocument/2006/relationships/hyperlink" Target="https://community.secop.gov.co/Public/Tendering/OpportunityDetail/Index?noticeUID=CO1.NTC.3510445&amp;isFromPublicArea=True&amp;isModal=False" TargetMode="External"/><Relationship Id="rId233" Type="http://schemas.openxmlformats.org/officeDocument/2006/relationships/hyperlink" Target="https://community.secop.gov.co/Public/Tendering/OpportunityDetail/Index?noticeUID=CO1.NTC.3559269&amp;isFromPublicArea=True&amp;isModal=False" TargetMode="External"/><Relationship Id="rId254" Type="http://schemas.openxmlformats.org/officeDocument/2006/relationships/hyperlink" Target="mailto:contacto@colombia.camerfirma.co" TargetMode="External"/><Relationship Id="rId28" Type="http://schemas.openxmlformats.org/officeDocument/2006/relationships/hyperlink" Target="https://community.secop.gov.co/Public/Tendering/OpportunityDetail/Index?noticeUID=CO1.NTC.2773417&amp;isFromPublicArea=True&amp;isModal=False" TargetMode="External"/><Relationship Id="rId49" Type="http://schemas.openxmlformats.org/officeDocument/2006/relationships/hyperlink" Target="https://community.secop.gov.co/Public/Tendering/OpportunityDetail/Index?noticeUID=CO1.NTC.2772257&amp;isFromPublicArea=True&amp;isModal=False" TargetMode="External"/><Relationship Id="rId114" Type="http://schemas.openxmlformats.org/officeDocument/2006/relationships/hyperlink" Target="https://community.secop.gov.co/Public/Tendering/OpportunityDetail/Index?noticeUID=CO1.NTC.3092319&amp;isFromPublicArea=True&amp;isModal=False" TargetMode="External"/><Relationship Id="rId275" Type="http://schemas.openxmlformats.org/officeDocument/2006/relationships/hyperlink" Target="https://community.secop.gov.co/Public/Tendering/OpportunityDetail/Index?noticeUID=CO1.NTC.3690795&amp;isFromPublicArea=True&amp;isModal=False" TargetMode="External"/><Relationship Id="rId296" Type="http://schemas.openxmlformats.org/officeDocument/2006/relationships/hyperlink" Target="https://community.secop.gov.co/Public/Tendering/OpportunityDetail/Index?noticeUID=CO1.NTC.2734441&amp;isFromPublicArea=True&amp;isModal=False" TargetMode="External"/><Relationship Id="rId300" Type="http://schemas.openxmlformats.org/officeDocument/2006/relationships/hyperlink" Target="https://community.secop.gov.co/Public/Tendering/OpportunityDetail/Index?noticeUID=CO1.NTC.2611424&amp;isFromPublicArea=True&amp;isModal=False" TargetMode="External"/><Relationship Id="rId60" Type="http://schemas.openxmlformats.org/officeDocument/2006/relationships/hyperlink" Target="https://community.secop.gov.co/Public/Tendering/OpportunityDetail/Index?noticeUID=CO1.NTC.2547434&amp;isFromPublicArea=True&amp;isModal=False" TargetMode="External"/><Relationship Id="rId81" Type="http://schemas.openxmlformats.org/officeDocument/2006/relationships/hyperlink" Target="https://community.secop.gov.co/Public/Tendering/OpportunityDetail/Index?noticeUID=CO1.NTC.2584695&amp;isFromPublicArea=True&amp;isModal=False" TargetMode="External"/><Relationship Id="rId135" Type="http://schemas.openxmlformats.org/officeDocument/2006/relationships/hyperlink" Target="https://community.secop.gov.co/Public/Tendering/OpportunityDetail/Index?noticeUID=CO1.NTC.3162828&amp;isFromPublicArea=True&amp;isModal=False" TargetMode="External"/><Relationship Id="rId156" Type="http://schemas.openxmlformats.org/officeDocument/2006/relationships/hyperlink" Target="https://community.secop.gov.co/Public/Tendering/OpportunityDetail/Index?noticeUID=CO1.NTC.3357953&amp;isFromPublicArea=True&amp;isModal=False" TargetMode="External"/><Relationship Id="rId177" Type="http://schemas.openxmlformats.org/officeDocument/2006/relationships/hyperlink" Target="https://community.secop.gov.co/Public/Tendering/OpportunityDetail/Index?noticeUID=CO1.NTC.3389545&amp;isFromPublicArea=True&amp;isModal=False" TargetMode="External"/><Relationship Id="rId198" Type="http://schemas.openxmlformats.org/officeDocument/2006/relationships/hyperlink" Target="https://www.colombiacompra.gov.co/tienda-virtual-del-estado-colombiano/ordenes-compra/98503" TargetMode="External"/><Relationship Id="rId321" Type="http://schemas.openxmlformats.org/officeDocument/2006/relationships/hyperlink" Target="https://community.secop.gov.co/Public/Tendering/OpportunityDetail/Index?noticeUID=CO1.NTC.2681862&amp;isFromPublicArea=True&amp;isModal=False" TargetMode="External"/><Relationship Id="rId342" Type="http://schemas.openxmlformats.org/officeDocument/2006/relationships/hyperlink" Target="mailto:silvanajaramillocabrera1@gmail.com" TargetMode="External"/><Relationship Id="rId202" Type="http://schemas.openxmlformats.org/officeDocument/2006/relationships/hyperlink" Target="https://community.secop.gov.co/Public/Tendering/OpportunityDetail/Index?noticeUID=CO1.NTC.3503182&amp;isFromPublicArea=True&amp;isModal=False" TargetMode="External"/><Relationship Id="rId223" Type="http://schemas.openxmlformats.org/officeDocument/2006/relationships/hyperlink" Target="https://community.secop.gov.co/Public/Tendering/OpportunityDetail/Index?noticeUID=CO1.NTC.3480911&amp;isFromPublicArea=True&amp;isModal=False" TargetMode="External"/><Relationship Id="rId244" Type="http://schemas.openxmlformats.org/officeDocument/2006/relationships/hyperlink" Target="mailto:jtuxena8@gmail.com" TargetMode="External"/><Relationship Id="rId18" Type="http://schemas.openxmlformats.org/officeDocument/2006/relationships/hyperlink" Target="https://community.secop.gov.co/Public/Tendering/OpportunityDetail/Index?noticeUID=CO1.NTC.2719157&amp;isFromPublicArea=True&amp;isModal=False" TargetMode="External"/><Relationship Id="rId39" Type="http://schemas.openxmlformats.org/officeDocument/2006/relationships/hyperlink" Target="https://community.secop.gov.co/Public/Tendering/OpportunityDetail/Index?noticeUID=CO1.NTC.2746664&amp;isFromPublicArea=True&amp;isModal=False" TargetMode="External"/><Relationship Id="rId265" Type="http://schemas.openxmlformats.org/officeDocument/2006/relationships/hyperlink" Target="mailto:ivandrm1013@outlook.com" TargetMode="External"/><Relationship Id="rId286" Type="http://schemas.openxmlformats.org/officeDocument/2006/relationships/hyperlink" Target="mailto:jocapote@yahoo.com" TargetMode="External"/><Relationship Id="rId50" Type="http://schemas.openxmlformats.org/officeDocument/2006/relationships/hyperlink" Target="https://community.secop.gov.co/Public/Tendering/OpportunityDetail/Index?noticeUID=CO1.NTC.2749594&amp;isFromPublicArea=True&amp;isModal=False" TargetMode="External"/><Relationship Id="rId104" Type="http://schemas.openxmlformats.org/officeDocument/2006/relationships/hyperlink" Target="https://www.colombiacompra.gov.co/tienda-virtual-del-estado-colombiano/ordenes-compra/92115" TargetMode="External"/><Relationship Id="rId125" Type="http://schemas.openxmlformats.org/officeDocument/2006/relationships/hyperlink" Target="https://community.secop.gov.co/Public/Tendering/OpportunityDetail/Index?noticeUID=CO1.NTC.3146748&amp;isFromPublicArea=True&amp;isModal=False" TargetMode="External"/><Relationship Id="rId146" Type="http://schemas.openxmlformats.org/officeDocument/2006/relationships/hyperlink" Target="https://community.secop.gov.co/Public/Tendering/OpportunityDetail/Index?noticeUID=CO1.NTC.3284487&amp;isFromPublicArea=True&amp;isModal=False" TargetMode="External"/><Relationship Id="rId167" Type="http://schemas.openxmlformats.org/officeDocument/2006/relationships/hyperlink" Target="https://community.secop.gov.co/Public/Tendering/OpportunityDetail/Index?noticeUID=CO1.NTC.3389818&amp;isFromPublicArea=True&amp;isModal=False" TargetMode="External"/><Relationship Id="rId188" Type="http://schemas.openxmlformats.org/officeDocument/2006/relationships/hyperlink" Target="https://community.secop.gov.co/Public/Tendering/OpportunityDetail/Index?noticeUID=CO1.NTC.3456818&amp;isFromPublicArea=True&amp;isModal=False" TargetMode="External"/><Relationship Id="rId311" Type="http://schemas.openxmlformats.org/officeDocument/2006/relationships/hyperlink" Target="https://community.secop.gov.co/Public/Tendering/OpportunityDetail/Index?noticeUID=CO1.NTC.2628570&amp;isFromPublicArea=True&amp;isModal=False" TargetMode="External"/><Relationship Id="rId332" Type="http://schemas.openxmlformats.org/officeDocument/2006/relationships/hyperlink" Target="https://community.secop.gov.co/Public/Tendering/OpportunityDetail/Index?noticeUID=CO1.NTC.2706092&amp;isFromPublicArea=True&amp;isModal=False" TargetMode="External"/><Relationship Id="rId71" Type="http://schemas.openxmlformats.org/officeDocument/2006/relationships/hyperlink" Target="https://community.secop.gov.co/Public/Tendering/OpportunityDetail/Index?noticeUID=CO1.NTC.2611424&amp;isFromPublicArea=True&amp;isModal=False" TargetMode="External"/><Relationship Id="rId92" Type="http://schemas.openxmlformats.org/officeDocument/2006/relationships/hyperlink" Target="https://community.secop.gov.co/Public/Tendering/OpportunityDetail/Index?noticeUID=CO1.NTC.2698878&amp;isFromPublicArea=True&amp;isModal=False" TargetMode="External"/><Relationship Id="rId213" Type="http://schemas.openxmlformats.org/officeDocument/2006/relationships/hyperlink" Target="https://community.secop.gov.co/Public/Tendering/OpportunityDetail/Index?noticeUID=CO1.NTC.3511818&amp;isFromPublicArea=True&amp;isModal=False" TargetMode="External"/><Relationship Id="rId234" Type="http://schemas.openxmlformats.org/officeDocument/2006/relationships/hyperlink" Target="https://community.secop.gov.co/Public/Tendering/OpportunityDetail/Index?noticeUID=CO1.NTC.3559080&amp;isFromPublicArea=True&amp;isModal=False" TargetMode="External"/><Relationship Id="rId2" Type="http://schemas.openxmlformats.org/officeDocument/2006/relationships/hyperlink" Target="https://community.secop.gov.co/Public/Tendering/OpportunityDetail/Index?noticeUID=CO1.NTC.2681676&amp;isFromPublicArea=True&amp;isModal=False" TargetMode="External"/><Relationship Id="rId29" Type="http://schemas.openxmlformats.org/officeDocument/2006/relationships/hyperlink" Target="https://community.secop.gov.co/Public/Tendering/OpportunityDetail/Index?noticeUID=CO1.NTC.2748371&amp;isFromPublicArea=True&amp;isModal=False" TargetMode="External"/><Relationship Id="rId255" Type="http://schemas.openxmlformats.org/officeDocument/2006/relationships/hyperlink" Target="mailto:comercial@corbancomputadores.com" TargetMode="External"/><Relationship Id="rId276" Type="http://schemas.openxmlformats.org/officeDocument/2006/relationships/hyperlink" Target="https://community.secop.gov.co/Public/Tendering/OpportunityDetail/Index?noticeUID=CO1.NTC.3690792&amp;isFromPublicArea=True&amp;isModal=False" TargetMode="External"/><Relationship Id="rId297" Type="http://schemas.openxmlformats.org/officeDocument/2006/relationships/hyperlink" Target="https://community.secop.gov.co/Public/Tendering/OpportunityDetail/Index?noticeUID=CO1.NTC.2700958&amp;isFromPublicArea=True&amp;isModal=False" TargetMode="External"/><Relationship Id="rId40" Type="http://schemas.openxmlformats.org/officeDocument/2006/relationships/hyperlink" Target="https://community.secop.gov.co/Public/Tendering/OpportunityDetail/Index?noticeUID=CO1.NTC.2699843&amp;isFromPublicArea=True&amp;isModal=False" TargetMode="External"/><Relationship Id="rId115" Type="http://schemas.openxmlformats.org/officeDocument/2006/relationships/hyperlink" Target="https://community.secop.gov.co/Public/Tendering/OpportunityDetail/Index?noticeUID=CO1.NTC.3112875&amp;isFromPublicArea=True&amp;isModal=False" TargetMode="External"/><Relationship Id="rId136" Type="http://schemas.openxmlformats.org/officeDocument/2006/relationships/hyperlink" Target="https://community.secop.gov.co/Public/Tendering/OpportunityDetail/Index?noticeUID=CO1.NTC.3283689&amp;isFromPublicArea=True&amp;isModal=False" TargetMode="External"/><Relationship Id="rId157" Type="http://schemas.openxmlformats.org/officeDocument/2006/relationships/hyperlink" Target="https://community.secop.gov.co/Public/Tendering/OpportunityDetail/Index?noticeUID=CO1.NTC.3344369&amp;isFromPublicArea=True&amp;isModal=False" TargetMode="External"/><Relationship Id="rId178" Type="http://schemas.openxmlformats.org/officeDocument/2006/relationships/hyperlink" Target="https://community.secop.gov.co/Public/Tendering/OpportunityDetail/Index?noticeUID=CO1.NTC.2701013&amp;isFromPublicArea=True&amp;isModal=False" TargetMode="External"/><Relationship Id="rId301" Type="http://schemas.openxmlformats.org/officeDocument/2006/relationships/hyperlink" Target="https://community.secop.gov.co/Public/Tendering/OpportunityDetail/Index?noticeUID=CO1.NTC.2605069&amp;isFromPublicArea=True&amp;isModal=False" TargetMode="External"/><Relationship Id="rId322" Type="http://schemas.openxmlformats.org/officeDocument/2006/relationships/hyperlink" Target="https://community.secop.gov.co/Public/Tendering/OpportunityDetail/Index?noticeUID=CO1.NTC.2667867&amp;isFromPublicArea=True&amp;isModal=False" TargetMode="External"/><Relationship Id="rId343" Type="http://schemas.openxmlformats.org/officeDocument/2006/relationships/hyperlink" Target="mailto:yesidayala@hotmail.com" TargetMode="External"/><Relationship Id="rId61" Type="http://schemas.openxmlformats.org/officeDocument/2006/relationships/hyperlink" Target="https://community.secop.gov.co/Public/Tendering/OpportunityDetail/Index?noticeUID=CO1.NTC.2547617&amp;isFromPublicArea=True&amp;isModal=False" TargetMode="External"/><Relationship Id="rId82" Type="http://schemas.openxmlformats.org/officeDocument/2006/relationships/hyperlink" Target="https://community.secop.gov.co/Public/Tendering/OpportunityDetail/Index?noticeUID=CO1.NTC.2611424&amp;isFromPublicArea=True&amp;isModal=False" TargetMode="External"/><Relationship Id="rId199" Type="http://schemas.openxmlformats.org/officeDocument/2006/relationships/hyperlink" Target="https://www.colombiacompra.gov.co/tienda-virtual-del-estado-colombiano/ordenes-compra/98520" TargetMode="External"/><Relationship Id="rId203" Type="http://schemas.openxmlformats.org/officeDocument/2006/relationships/hyperlink" Target="https://community.secop.gov.co/Public/Tendering/OpportunityDetail/Index?noticeUID=CO1.NTC.3503182&amp;isFromPublicArea=True&amp;isModal=False" TargetMode="External"/><Relationship Id="rId19" Type="http://schemas.openxmlformats.org/officeDocument/2006/relationships/hyperlink" Target="https://community.secop.gov.co/Public/Tendering/OpportunityDetail/Index?noticeUID=CO1.NTC.2701022&amp;isFromPublicArea=True&amp;isModal=False" TargetMode="External"/><Relationship Id="rId224" Type="http://schemas.openxmlformats.org/officeDocument/2006/relationships/hyperlink" Target="https://community.secop.gov.co/Public/Tendering/OpportunityDetail/Index?noticeUID=CO1.NTC.3559298&amp;isFromPublicArea=True&amp;isModal=False" TargetMode="External"/><Relationship Id="rId245" Type="http://schemas.openxmlformats.org/officeDocument/2006/relationships/hyperlink" Target="mailto:j.maldonado97@outlook.com" TargetMode="External"/><Relationship Id="rId266" Type="http://schemas.openxmlformats.org/officeDocument/2006/relationships/hyperlink" Target="mailto:produccion@strategyltda.com" TargetMode="External"/><Relationship Id="rId287" Type="http://schemas.openxmlformats.org/officeDocument/2006/relationships/hyperlink" Target="https://community.secop.gov.co/Public/Tendering/OpportunityDetail/Index?noticeUID=CO1.NTC.2592179&amp;isFromPublicArea=True&amp;isModal=False" TargetMode="External"/><Relationship Id="rId30" Type="http://schemas.openxmlformats.org/officeDocument/2006/relationships/hyperlink" Target="https://community.secop.gov.co/Public/Tendering/OpportunityDetail/Index?noticeUID=CO1.NTC.2748371&amp;isFromPublicArea=True&amp;isModal=False" TargetMode="External"/><Relationship Id="rId105" Type="http://schemas.openxmlformats.org/officeDocument/2006/relationships/hyperlink" Target="https://community.secop.gov.co/Public/Tendering/OpportunityDetail/Index?noticeUID=CO1.NTC.2972099&amp;isFromPublicArea=True&amp;isModal=False" TargetMode="External"/><Relationship Id="rId126" Type="http://schemas.openxmlformats.org/officeDocument/2006/relationships/hyperlink" Target="https://community.secop.gov.co/Public/Tendering/OpportunityDetail/Index?noticeUID=CO1.NTC.3139409&amp;isFromPublicArea=True&amp;isModal=False" TargetMode="External"/><Relationship Id="rId147" Type="http://schemas.openxmlformats.org/officeDocument/2006/relationships/hyperlink" Target="https://community.secop.gov.co/Public/Tendering/OpportunityDetail/Index?noticeUID=CO1.NTC.3304621&amp;isFromPublicArea=True&amp;isModal=False" TargetMode="External"/><Relationship Id="rId168" Type="http://schemas.openxmlformats.org/officeDocument/2006/relationships/hyperlink" Target="https://community.secop.gov.co/Public/Tendering/OpportunityDetail/Index?noticeUID=CO1.NTC.3389649&amp;isFromPublicArea=True&amp;isModal=False" TargetMode="External"/><Relationship Id="rId312" Type="http://schemas.openxmlformats.org/officeDocument/2006/relationships/hyperlink" Target="https://community.secop.gov.co/Public/Tendering/OpportunityDetail/Index?noticeUID=CO1.NTC.2625876&amp;isFromPublicArea=True&amp;isModal=False" TargetMode="External"/><Relationship Id="rId333" Type="http://schemas.openxmlformats.org/officeDocument/2006/relationships/hyperlink" Target="https://community.secop.gov.co/Public/Tendering/OpportunityDetail/Index?noticeUID=CO1.NTC.2655544&amp;isFromPublicArea=True&amp;isModal=False" TargetMode="External"/><Relationship Id="rId51" Type="http://schemas.openxmlformats.org/officeDocument/2006/relationships/hyperlink" Target="https://community.secop.gov.co/Public/Tendering/OpportunityDetail/Index?noticeUID=CO1.NTC.2774641&amp;isFromPublicArea=True&amp;isModal=False" TargetMode="External"/><Relationship Id="rId72" Type="http://schemas.openxmlformats.org/officeDocument/2006/relationships/hyperlink" Target="https://community.secop.gov.co/Public/Tendering/OpportunityDetail/Index?noticeUID=CO1.NTC.2611424&amp;isFromPublicArea=True&amp;isModal=False" TargetMode="External"/><Relationship Id="rId93" Type="http://schemas.openxmlformats.org/officeDocument/2006/relationships/hyperlink" Target="https://community.secop.gov.co/Public/Tendering/OpportunityDetail/Index?noticeUID=CO1.NTC.2871405&amp;isFromPublicArea=True&amp;isModal=False" TargetMode="External"/><Relationship Id="rId189" Type="http://schemas.openxmlformats.org/officeDocument/2006/relationships/hyperlink" Target="https://community.secop.gov.co/Public/Tendering/OpportunityDetail/Index?noticeUID=CO1.NTC.3453176&amp;isFromPublicArea=True&amp;isModal=False" TargetMode="External"/><Relationship Id="rId3" Type="http://schemas.openxmlformats.org/officeDocument/2006/relationships/hyperlink" Target="https://community.secop.gov.co/Public/Tendering/OpportunityDetail/Index?noticeUID=CO1.NTC.2681859&amp;isFromPublicArea=True&amp;isModal=False" TargetMode="External"/><Relationship Id="rId214" Type="http://schemas.openxmlformats.org/officeDocument/2006/relationships/hyperlink" Target="https://community.secop.gov.co/Public/Tendering/OpportunityDetail/Index?noticeUID=CO1.NTC.3511360&amp;isFromPublicArea=True&amp;isModal=False" TargetMode="External"/><Relationship Id="rId235" Type="http://schemas.openxmlformats.org/officeDocument/2006/relationships/hyperlink" Target="https://community.secop.gov.co/Public/Tendering/OpportunityDetail/Index?noticeUID=CO1.NTC.3559342&amp;isFromPublicArea=True&amp;isModal=False" TargetMode="External"/><Relationship Id="rId256" Type="http://schemas.openxmlformats.org/officeDocument/2006/relationships/hyperlink" Target="https://www.colombiacompra.gov.co/tienda-virtual-del-estado-colombiano/ordenes-compra/102745" TargetMode="External"/><Relationship Id="rId277" Type="http://schemas.openxmlformats.org/officeDocument/2006/relationships/hyperlink" Targe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TargetMode="External"/><Relationship Id="rId298" Type="http://schemas.openxmlformats.org/officeDocument/2006/relationships/hyperlink" Target="https://community.secop.gov.co/Public/Tendering/OpportunityDetail/Index?noticeUID=CO1.NTC.271373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x14ac:dyDescent="0.25"/>
  <cols>
    <col min="5" max="5" width="11.85546875" bestFit="1" customWidth="1"/>
    <col min="8" max="8" width="11.85546875" bestFit="1" customWidth="1"/>
    <col min="19" max="19" width="37.140625" customWidth="1"/>
    <col min="20" max="20" width="11.42578125" style="8"/>
  </cols>
  <sheetData>
    <row r="1" spans="1:21" x14ac:dyDescent="0.25">
      <c r="A1" t="s">
        <v>0</v>
      </c>
      <c r="B1" t="s">
        <v>1</v>
      </c>
      <c r="C1" t="s">
        <v>2</v>
      </c>
      <c r="F1" t="s">
        <v>3</v>
      </c>
      <c r="I1" t="s">
        <v>4</v>
      </c>
      <c r="J1" t="s">
        <v>5</v>
      </c>
      <c r="K1" t="s">
        <v>6</v>
      </c>
      <c r="L1" t="s">
        <v>7</v>
      </c>
      <c r="M1" t="s">
        <v>8</v>
      </c>
      <c r="N1" t="s">
        <v>9</v>
      </c>
      <c r="O1" t="s">
        <v>10</v>
      </c>
      <c r="P1" t="s">
        <v>11</v>
      </c>
      <c r="Q1" t="s">
        <v>12</v>
      </c>
      <c r="R1" t="s">
        <v>13</v>
      </c>
      <c r="S1" t="s">
        <v>14</v>
      </c>
      <c r="T1" s="8" t="s">
        <v>15</v>
      </c>
      <c r="U1" t="s">
        <v>16</v>
      </c>
    </row>
    <row r="2" spans="1:21" x14ac:dyDescent="0.25">
      <c r="A2">
        <v>1</v>
      </c>
      <c r="B2">
        <v>18400000</v>
      </c>
      <c r="C2">
        <v>2300000</v>
      </c>
      <c r="D2" t="e">
        <f>+VLOOKUP(A2,'2023'!$A$3:$AI$181,29,0)</f>
        <v>#N/A</v>
      </c>
      <c r="E2" t="e">
        <f>+B2=D2</f>
        <v>#N/A</v>
      </c>
      <c r="F2">
        <v>8</v>
      </c>
      <c r="G2" t="e">
        <f>+VLOOKUP(A2,'2023'!$A$3:$AB$181,21,0)</f>
        <v>#N/A</v>
      </c>
      <c r="H2" t="e">
        <f>+F2=G2</f>
        <v>#N/A</v>
      </c>
      <c r="I2" t="s">
        <v>17</v>
      </c>
      <c r="J2" t="s">
        <v>18</v>
      </c>
      <c r="K2" t="s">
        <v>19</v>
      </c>
      <c r="L2" t="s">
        <v>20</v>
      </c>
      <c r="M2" t="s">
        <v>21</v>
      </c>
      <c r="N2" t="s">
        <v>22</v>
      </c>
      <c r="O2" t="s">
        <v>23</v>
      </c>
      <c r="P2" t="s">
        <v>24</v>
      </c>
      <c r="Q2" t="s">
        <v>25</v>
      </c>
      <c r="R2" t="s">
        <v>26</v>
      </c>
      <c r="S2" t="s">
        <v>27</v>
      </c>
      <c r="T2" s="8" t="s">
        <v>28</v>
      </c>
      <c r="U2" t="s">
        <v>29</v>
      </c>
    </row>
    <row r="3" spans="1:21" x14ac:dyDescent="0.25">
      <c r="A3">
        <v>2</v>
      </c>
      <c r="B3">
        <v>20800000</v>
      </c>
      <c r="C3">
        <v>2600000</v>
      </c>
      <c r="D3" t="e">
        <f>+VLOOKUP(A3,'2023'!$A$3:$AI$181,29,0)</f>
        <v>#N/A</v>
      </c>
      <c r="E3" t="e">
        <f t="shared" ref="E3:E66" si="0">+B3=D3</f>
        <v>#N/A</v>
      </c>
      <c r="F3">
        <v>8</v>
      </c>
      <c r="G3" t="e">
        <f>+VLOOKUP(A3,'2023'!$A$3:$AB$181,21,0)</f>
        <v>#N/A</v>
      </c>
      <c r="H3" t="e">
        <f t="shared" ref="H3:H66" si="1">+F3=G3</f>
        <v>#N/A</v>
      </c>
      <c r="I3" t="s">
        <v>17</v>
      </c>
      <c r="J3" t="s">
        <v>18</v>
      </c>
      <c r="K3" t="s">
        <v>19</v>
      </c>
      <c r="L3" t="s">
        <v>20</v>
      </c>
      <c r="M3" t="s">
        <v>30</v>
      </c>
      <c r="N3" t="s">
        <v>22</v>
      </c>
      <c r="O3" t="s">
        <v>23</v>
      </c>
      <c r="P3" t="s">
        <v>24</v>
      </c>
      <c r="Q3" t="s">
        <v>31</v>
      </c>
      <c r="R3" t="s">
        <v>32</v>
      </c>
      <c r="S3" t="s">
        <v>27</v>
      </c>
      <c r="T3" s="8" t="s">
        <v>28</v>
      </c>
      <c r="U3" t="s">
        <v>33</v>
      </c>
    </row>
    <row r="4" spans="1:21" x14ac:dyDescent="0.25">
      <c r="A4">
        <v>3</v>
      </c>
      <c r="B4">
        <v>20800000</v>
      </c>
      <c r="C4">
        <v>2600000</v>
      </c>
      <c r="D4" t="e">
        <f>+VLOOKUP(A4,'2023'!$A$3:$AI$181,29,0)</f>
        <v>#N/A</v>
      </c>
      <c r="E4" t="e">
        <f t="shared" si="0"/>
        <v>#N/A</v>
      </c>
      <c r="F4">
        <v>8</v>
      </c>
      <c r="G4" t="e">
        <f>+VLOOKUP(A4,'2023'!$A$3:$AB$181,21,0)</f>
        <v>#N/A</v>
      </c>
      <c r="H4" t="e">
        <f t="shared" si="1"/>
        <v>#N/A</v>
      </c>
      <c r="I4" t="s">
        <v>17</v>
      </c>
      <c r="J4" t="s">
        <v>18</v>
      </c>
      <c r="K4" t="s">
        <v>19</v>
      </c>
      <c r="L4" t="s">
        <v>20</v>
      </c>
      <c r="M4" t="s">
        <v>34</v>
      </c>
      <c r="N4" t="s">
        <v>22</v>
      </c>
      <c r="O4" t="s">
        <v>23</v>
      </c>
      <c r="P4" t="s">
        <v>24</v>
      </c>
      <c r="Q4" t="s">
        <v>35</v>
      </c>
      <c r="R4" t="s">
        <v>36</v>
      </c>
      <c r="S4" t="s">
        <v>27</v>
      </c>
      <c r="T4" s="8" t="s">
        <v>37</v>
      </c>
      <c r="U4" t="s">
        <v>29</v>
      </c>
    </row>
    <row r="5" spans="1:21" x14ac:dyDescent="0.25">
      <c r="A5">
        <v>4</v>
      </c>
      <c r="B5">
        <v>20800000</v>
      </c>
      <c r="C5">
        <v>2600000</v>
      </c>
      <c r="D5" t="e">
        <f>+VLOOKUP(A5,'2023'!$A$3:$AI$181,29,0)</f>
        <v>#N/A</v>
      </c>
      <c r="E5" t="e">
        <f t="shared" si="0"/>
        <v>#N/A</v>
      </c>
      <c r="F5">
        <v>8</v>
      </c>
      <c r="G5" t="e">
        <f>+VLOOKUP(A5,'2023'!$A$3:$AB$181,21,0)</f>
        <v>#N/A</v>
      </c>
      <c r="H5" t="e">
        <f t="shared" si="1"/>
        <v>#N/A</v>
      </c>
      <c r="I5" t="s">
        <v>17</v>
      </c>
      <c r="J5" t="s">
        <v>18</v>
      </c>
      <c r="K5" t="s">
        <v>19</v>
      </c>
      <c r="L5" t="s">
        <v>20</v>
      </c>
      <c r="M5" t="s">
        <v>38</v>
      </c>
      <c r="N5" t="s">
        <v>22</v>
      </c>
      <c r="O5" t="s">
        <v>23</v>
      </c>
      <c r="P5" t="s">
        <v>24</v>
      </c>
      <c r="Q5" t="s">
        <v>35</v>
      </c>
      <c r="R5" t="s">
        <v>39</v>
      </c>
      <c r="S5" t="s">
        <v>27</v>
      </c>
      <c r="T5" s="8" t="s">
        <v>40</v>
      </c>
      <c r="U5" t="s">
        <v>33</v>
      </c>
    </row>
    <row r="6" spans="1:21" x14ac:dyDescent="0.25">
      <c r="A6">
        <v>5</v>
      </c>
      <c r="B6">
        <v>20800000</v>
      </c>
      <c r="C6">
        <v>2600000</v>
      </c>
      <c r="D6" t="e">
        <f>+VLOOKUP(A6,'2023'!$A$3:$AI$181,29,0)</f>
        <v>#N/A</v>
      </c>
      <c r="E6" t="e">
        <f t="shared" si="0"/>
        <v>#N/A</v>
      </c>
      <c r="F6">
        <v>8</v>
      </c>
      <c r="G6" t="e">
        <f>+VLOOKUP(A6,'2023'!$A$3:$AB$181,21,0)</f>
        <v>#N/A</v>
      </c>
      <c r="H6" t="e">
        <f t="shared" si="1"/>
        <v>#N/A</v>
      </c>
      <c r="I6" t="s">
        <v>17</v>
      </c>
      <c r="J6" t="s">
        <v>18</v>
      </c>
      <c r="K6" t="s">
        <v>19</v>
      </c>
      <c r="L6" t="s">
        <v>20</v>
      </c>
      <c r="M6" t="s">
        <v>41</v>
      </c>
      <c r="N6" t="s">
        <v>22</v>
      </c>
      <c r="O6" t="s">
        <v>23</v>
      </c>
      <c r="P6" t="s">
        <v>24</v>
      </c>
      <c r="Q6" t="s">
        <v>31</v>
      </c>
      <c r="R6" t="s">
        <v>42</v>
      </c>
      <c r="S6" t="s">
        <v>27</v>
      </c>
      <c r="T6" s="8" t="s">
        <v>28</v>
      </c>
      <c r="U6" t="s">
        <v>33</v>
      </c>
    </row>
    <row r="7" spans="1:21" x14ac:dyDescent="0.25">
      <c r="A7">
        <v>6</v>
      </c>
      <c r="B7">
        <v>52800000</v>
      </c>
      <c r="C7">
        <v>6600000</v>
      </c>
      <c r="D7" t="e">
        <f>+VLOOKUP(A7,'2023'!$A$3:$AI$181,29,0)</f>
        <v>#N/A</v>
      </c>
      <c r="E7" t="e">
        <f t="shared" si="0"/>
        <v>#N/A</v>
      </c>
      <c r="F7">
        <v>8</v>
      </c>
      <c r="G7" t="e">
        <f>+VLOOKUP(A7,'2023'!$A$3:$AB$181,21,0)</f>
        <v>#N/A</v>
      </c>
      <c r="H7" t="e">
        <f t="shared" si="1"/>
        <v>#N/A</v>
      </c>
      <c r="I7" t="s">
        <v>17</v>
      </c>
      <c r="J7" t="s">
        <v>18</v>
      </c>
      <c r="K7" t="s">
        <v>19</v>
      </c>
      <c r="L7" t="s">
        <v>20</v>
      </c>
      <c r="M7" t="s">
        <v>43</v>
      </c>
      <c r="N7" t="s">
        <v>22</v>
      </c>
      <c r="O7" t="s">
        <v>23</v>
      </c>
      <c r="P7" t="s">
        <v>24</v>
      </c>
      <c r="Q7" t="s">
        <v>44</v>
      </c>
      <c r="R7" t="s">
        <v>45</v>
      </c>
      <c r="S7" t="s">
        <v>46</v>
      </c>
      <c r="T7" s="8" t="s">
        <v>47</v>
      </c>
      <c r="U7" t="s">
        <v>29</v>
      </c>
    </row>
    <row r="8" spans="1:21" x14ac:dyDescent="0.25">
      <c r="A8">
        <v>7</v>
      </c>
      <c r="B8">
        <v>24800000</v>
      </c>
      <c r="C8">
        <v>3100000</v>
      </c>
      <c r="D8" t="e">
        <f>+VLOOKUP(A8,'2023'!$A$3:$AI$181,29,0)</f>
        <v>#N/A</v>
      </c>
      <c r="E8" t="e">
        <f t="shared" si="0"/>
        <v>#N/A</v>
      </c>
      <c r="F8">
        <v>8</v>
      </c>
      <c r="G8" t="e">
        <f>+VLOOKUP(A8,'2023'!$A$3:$AB$181,21,0)</f>
        <v>#N/A</v>
      </c>
      <c r="H8" t="e">
        <f t="shared" si="1"/>
        <v>#N/A</v>
      </c>
      <c r="I8" t="s">
        <v>48</v>
      </c>
      <c r="J8" t="s">
        <v>18</v>
      </c>
      <c r="K8" t="s">
        <v>19</v>
      </c>
      <c r="L8" t="s">
        <v>20</v>
      </c>
      <c r="M8" t="s">
        <v>49</v>
      </c>
      <c r="N8" t="s">
        <v>22</v>
      </c>
      <c r="O8" t="s">
        <v>50</v>
      </c>
      <c r="P8" t="s">
        <v>51</v>
      </c>
      <c r="Q8" t="s">
        <v>52</v>
      </c>
      <c r="R8" t="s">
        <v>53</v>
      </c>
      <c r="S8" t="s">
        <v>27</v>
      </c>
      <c r="T8" s="8" t="s">
        <v>40</v>
      </c>
      <c r="U8" t="s">
        <v>29</v>
      </c>
    </row>
    <row r="9" spans="1:21" x14ac:dyDescent="0.25">
      <c r="A9">
        <v>8</v>
      </c>
      <c r="B9">
        <v>24800000</v>
      </c>
      <c r="C9">
        <v>3100000</v>
      </c>
      <c r="D9" t="e">
        <f>+VLOOKUP(A9,'2023'!$A$3:$AI$181,29,0)</f>
        <v>#N/A</v>
      </c>
      <c r="E9" t="e">
        <f t="shared" si="0"/>
        <v>#N/A</v>
      </c>
      <c r="F9">
        <v>8</v>
      </c>
      <c r="G9" t="e">
        <f>+VLOOKUP(A9,'2023'!$A$3:$AB$181,21,0)</f>
        <v>#N/A</v>
      </c>
      <c r="H9" t="e">
        <f t="shared" si="1"/>
        <v>#N/A</v>
      </c>
      <c r="I9" t="s">
        <v>17</v>
      </c>
      <c r="J9" t="s">
        <v>18</v>
      </c>
      <c r="K9" t="s">
        <v>19</v>
      </c>
      <c r="L9" t="s">
        <v>20</v>
      </c>
      <c r="M9" t="s">
        <v>54</v>
      </c>
      <c r="N9" t="s">
        <v>22</v>
      </c>
      <c r="O9" t="s">
        <v>23</v>
      </c>
      <c r="P9" t="s">
        <v>24</v>
      </c>
      <c r="Q9" t="s">
        <v>55</v>
      </c>
      <c r="R9" t="s">
        <v>56</v>
      </c>
      <c r="S9" t="s">
        <v>27</v>
      </c>
      <c r="T9" s="8" t="s">
        <v>40</v>
      </c>
      <c r="U9" t="s">
        <v>29</v>
      </c>
    </row>
    <row r="10" spans="1:21" x14ac:dyDescent="0.25">
      <c r="A10">
        <v>9</v>
      </c>
      <c r="B10">
        <v>20800000</v>
      </c>
      <c r="C10">
        <v>2600000</v>
      </c>
      <c r="D10" t="e">
        <f>+VLOOKUP(A10,'2023'!$A$3:$AI$181,29,0)</f>
        <v>#N/A</v>
      </c>
      <c r="E10" t="e">
        <f t="shared" si="0"/>
        <v>#N/A</v>
      </c>
      <c r="F10">
        <v>8</v>
      </c>
      <c r="G10" t="e">
        <f>+VLOOKUP(A10,'2023'!$A$3:$AB$181,21,0)</f>
        <v>#N/A</v>
      </c>
      <c r="H10" t="e">
        <f t="shared" si="1"/>
        <v>#N/A</v>
      </c>
      <c r="I10" t="s">
        <v>57</v>
      </c>
      <c r="J10" t="s">
        <v>18</v>
      </c>
      <c r="K10" t="s">
        <v>19</v>
      </c>
      <c r="L10" t="s">
        <v>20</v>
      </c>
      <c r="M10" t="s">
        <v>58</v>
      </c>
      <c r="N10" t="s">
        <v>22</v>
      </c>
      <c r="O10" t="s">
        <v>59</v>
      </c>
      <c r="P10" t="s">
        <v>60</v>
      </c>
      <c r="Q10" t="s">
        <v>61</v>
      </c>
      <c r="R10" t="s">
        <v>62</v>
      </c>
      <c r="S10" t="s">
        <v>27</v>
      </c>
      <c r="T10" s="8" t="s">
        <v>28</v>
      </c>
      <c r="U10" t="s">
        <v>33</v>
      </c>
    </row>
    <row r="11" spans="1:21" x14ac:dyDescent="0.25">
      <c r="A11">
        <v>10</v>
      </c>
      <c r="B11">
        <v>44000000</v>
      </c>
      <c r="C11">
        <v>5500000</v>
      </c>
      <c r="D11" t="e">
        <f>+VLOOKUP(A11,'2023'!$A$3:$AI$181,29,0)</f>
        <v>#N/A</v>
      </c>
      <c r="E11" t="e">
        <f t="shared" si="0"/>
        <v>#N/A</v>
      </c>
      <c r="F11">
        <v>8</v>
      </c>
      <c r="G11" t="e">
        <f>+VLOOKUP(A11,'2023'!$A$3:$AB$181,21,0)</f>
        <v>#N/A</v>
      </c>
      <c r="H11" t="e">
        <f t="shared" si="1"/>
        <v>#N/A</v>
      </c>
      <c r="I11" t="s">
        <v>17</v>
      </c>
      <c r="J11" t="s">
        <v>18</v>
      </c>
      <c r="K11" t="s">
        <v>19</v>
      </c>
      <c r="L11" t="s">
        <v>20</v>
      </c>
      <c r="M11" t="s">
        <v>63</v>
      </c>
      <c r="N11" t="s">
        <v>22</v>
      </c>
      <c r="O11" t="s">
        <v>23</v>
      </c>
      <c r="P11" t="s">
        <v>24</v>
      </c>
      <c r="Q11" t="s">
        <v>64</v>
      </c>
      <c r="R11" t="s">
        <v>65</v>
      </c>
      <c r="S11" t="s">
        <v>46</v>
      </c>
      <c r="T11" s="8" t="s">
        <v>47</v>
      </c>
      <c r="U11" t="s">
        <v>29</v>
      </c>
    </row>
    <row r="12" spans="1:21" x14ac:dyDescent="0.25">
      <c r="A12">
        <v>11</v>
      </c>
      <c r="B12">
        <v>36160000</v>
      </c>
      <c r="C12">
        <v>4520000</v>
      </c>
      <c r="D12" t="e">
        <f>+VLOOKUP(A12,'2023'!$A$3:$AI$181,29,0)</f>
        <v>#N/A</v>
      </c>
      <c r="E12" t="e">
        <f t="shared" si="0"/>
        <v>#N/A</v>
      </c>
      <c r="F12">
        <v>8</v>
      </c>
      <c r="G12" t="e">
        <f>+VLOOKUP(A12,'2023'!$A$3:$AB$181,21,0)</f>
        <v>#N/A</v>
      </c>
      <c r="H12" t="e">
        <f t="shared" si="1"/>
        <v>#N/A</v>
      </c>
      <c r="I12" t="s">
        <v>66</v>
      </c>
      <c r="J12" t="s">
        <v>18</v>
      </c>
      <c r="K12" t="s">
        <v>19</v>
      </c>
      <c r="L12" t="s">
        <v>20</v>
      </c>
      <c r="M12" t="s">
        <v>67</v>
      </c>
      <c r="N12" t="s">
        <v>22</v>
      </c>
      <c r="O12" t="s">
        <v>68</v>
      </c>
      <c r="P12" t="s">
        <v>69</v>
      </c>
      <c r="Q12" t="s">
        <v>70</v>
      </c>
      <c r="R12" t="s">
        <v>71</v>
      </c>
      <c r="S12" t="s">
        <v>46</v>
      </c>
      <c r="T12" s="8" t="s">
        <v>47</v>
      </c>
      <c r="U12" t="s">
        <v>29</v>
      </c>
    </row>
    <row r="13" spans="1:21" x14ac:dyDescent="0.25">
      <c r="A13">
        <v>12</v>
      </c>
      <c r="B13">
        <v>52800000</v>
      </c>
      <c r="C13">
        <v>6600000</v>
      </c>
      <c r="D13" t="e">
        <f>+VLOOKUP(A13,'2023'!$A$3:$AI$181,29,0)</f>
        <v>#N/A</v>
      </c>
      <c r="E13" t="e">
        <f t="shared" si="0"/>
        <v>#N/A</v>
      </c>
      <c r="F13">
        <v>8</v>
      </c>
      <c r="G13" t="e">
        <f>+VLOOKUP(A13,'2023'!$A$3:$AB$181,21,0)</f>
        <v>#N/A</v>
      </c>
      <c r="H13" t="e">
        <f t="shared" si="1"/>
        <v>#N/A</v>
      </c>
      <c r="I13" t="s">
        <v>17</v>
      </c>
      <c r="J13" t="s">
        <v>18</v>
      </c>
      <c r="K13" t="s">
        <v>19</v>
      </c>
      <c r="L13" t="s">
        <v>20</v>
      </c>
      <c r="M13" t="s">
        <v>72</v>
      </c>
      <c r="N13" t="s">
        <v>22</v>
      </c>
      <c r="O13" t="s">
        <v>23</v>
      </c>
      <c r="P13" t="s">
        <v>24</v>
      </c>
      <c r="Q13" t="s">
        <v>73</v>
      </c>
      <c r="R13" t="s">
        <v>74</v>
      </c>
      <c r="S13" t="s">
        <v>46</v>
      </c>
      <c r="T13" s="8" t="s">
        <v>75</v>
      </c>
      <c r="U13" t="s">
        <v>29</v>
      </c>
    </row>
    <row r="14" spans="1:21" x14ac:dyDescent="0.25">
      <c r="A14">
        <v>13</v>
      </c>
      <c r="B14">
        <v>44000000</v>
      </c>
      <c r="C14">
        <v>5500000</v>
      </c>
      <c r="D14" t="e">
        <f>+VLOOKUP(A14,'2023'!$A$3:$AI$181,29,0)</f>
        <v>#N/A</v>
      </c>
      <c r="E14" t="e">
        <f t="shared" si="0"/>
        <v>#N/A</v>
      </c>
      <c r="F14">
        <v>8</v>
      </c>
      <c r="G14" t="e">
        <f>+VLOOKUP(A14,'2023'!$A$3:$AB$181,21,0)</f>
        <v>#N/A</v>
      </c>
      <c r="H14" t="e">
        <f t="shared" si="1"/>
        <v>#N/A</v>
      </c>
      <c r="I14" t="s">
        <v>76</v>
      </c>
      <c r="J14" t="s">
        <v>18</v>
      </c>
      <c r="K14" t="s">
        <v>19</v>
      </c>
      <c r="L14" t="s">
        <v>20</v>
      </c>
      <c r="M14" t="s">
        <v>77</v>
      </c>
      <c r="N14" t="s">
        <v>22</v>
      </c>
      <c r="O14" t="s">
        <v>78</v>
      </c>
      <c r="P14" t="s">
        <v>79</v>
      </c>
      <c r="Q14" t="s">
        <v>80</v>
      </c>
      <c r="R14" t="s">
        <v>81</v>
      </c>
      <c r="S14" t="s">
        <v>46</v>
      </c>
      <c r="T14" s="8" t="s">
        <v>47</v>
      </c>
      <c r="U14" t="s">
        <v>33</v>
      </c>
    </row>
    <row r="15" spans="1:21" x14ac:dyDescent="0.25">
      <c r="A15">
        <v>14</v>
      </c>
      <c r="B15">
        <v>18400000</v>
      </c>
      <c r="C15">
        <v>2300000</v>
      </c>
      <c r="D15" t="e">
        <f>+VLOOKUP(A15,'2023'!$A$3:$AI$181,29,0)</f>
        <v>#N/A</v>
      </c>
      <c r="E15" t="e">
        <f t="shared" si="0"/>
        <v>#N/A</v>
      </c>
      <c r="F15">
        <v>8</v>
      </c>
      <c r="G15" t="e">
        <f>+VLOOKUP(A15,'2023'!$A$3:$AB$181,21,0)</f>
        <v>#N/A</v>
      </c>
      <c r="H15" t="e">
        <f t="shared" si="1"/>
        <v>#N/A</v>
      </c>
      <c r="I15" t="s">
        <v>76</v>
      </c>
      <c r="J15" t="s">
        <v>18</v>
      </c>
      <c r="K15" t="s">
        <v>19</v>
      </c>
      <c r="L15" t="s">
        <v>20</v>
      </c>
      <c r="M15" t="s">
        <v>82</v>
      </c>
      <c r="N15" t="s">
        <v>22</v>
      </c>
      <c r="O15" t="s">
        <v>78</v>
      </c>
      <c r="P15" t="s">
        <v>79</v>
      </c>
      <c r="Q15" t="s">
        <v>83</v>
      </c>
      <c r="R15" t="s">
        <v>84</v>
      </c>
      <c r="S15" t="s">
        <v>27</v>
      </c>
      <c r="T15" s="8" t="s">
        <v>28</v>
      </c>
      <c r="U15" t="s">
        <v>33</v>
      </c>
    </row>
    <row r="16" spans="1:21" x14ac:dyDescent="0.25">
      <c r="A16">
        <v>15</v>
      </c>
      <c r="B16">
        <v>18400000</v>
      </c>
      <c r="C16">
        <v>2300000</v>
      </c>
      <c r="D16" t="e">
        <f>+VLOOKUP(A16,'2023'!$A$3:$AI$181,29,0)</f>
        <v>#N/A</v>
      </c>
      <c r="E16" t="e">
        <f t="shared" si="0"/>
        <v>#N/A</v>
      </c>
      <c r="F16">
        <v>8</v>
      </c>
      <c r="G16" t="e">
        <f>+VLOOKUP(A16,'2023'!$A$3:$AB$181,21,0)</f>
        <v>#N/A</v>
      </c>
      <c r="H16" t="e">
        <f t="shared" si="1"/>
        <v>#N/A</v>
      </c>
      <c r="I16" t="s">
        <v>76</v>
      </c>
      <c r="J16" t="s">
        <v>18</v>
      </c>
      <c r="K16" t="s">
        <v>19</v>
      </c>
      <c r="L16" t="s">
        <v>20</v>
      </c>
      <c r="M16" t="s">
        <v>85</v>
      </c>
      <c r="N16" t="s">
        <v>22</v>
      </c>
      <c r="O16" t="s">
        <v>78</v>
      </c>
      <c r="P16" t="s">
        <v>79</v>
      </c>
      <c r="Q16" t="s">
        <v>83</v>
      </c>
      <c r="R16" t="s">
        <v>86</v>
      </c>
      <c r="S16" t="s">
        <v>27</v>
      </c>
      <c r="T16" s="8" t="s">
        <v>28</v>
      </c>
      <c r="U16" t="s">
        <v>29</v>
      </c>
    </row>
    <row r="17" spans="1:21" x14ac:dyDescent="0.25">
      <c r="A17">
        <v>16</v>
      </c>
      <c r="B17">
        <v>18400000</v>
      </c>
      <c r="C17">
        <v>2300000</v>
      </c>
      <c r="D17" t="e">
        <f>+VLOOKUP(A17,'2023'!$A$3:$AI$181,29,0)</f>
        <v>#N/A</v>
      </c>
      <c r="E17" t="e">
        <f t="shared" si="0"/>
        <v>#N/A</v>
      </c>
      <c r="F17">
        <v>8</v>
      </c>
      <c r="G17" t="e">
        <f>+VLOOKUP(A17,'2023'!$A$3:$AB$181,21,0)</f>
        <v>#N/A</v>
      </c>
      <c r="H17" t="e">
        <f t="shared" si="1"/>
        <v>#N/A</v>
      </c>
      <c r="I17" t="s">
        <v>76</v>
      </c>
      <c r="J17" t="s">
        <v>18</v>
      </c>
      <c r="K17" t="s">
        <v>19</v>
      </c>
      <c r="L17" t="s">
        <v>20</v>
      </c>
      <c r="M17" t="s">
        <v>87</v>
      </c>
      <c r="N17" t="s">
        <v>22</v>
      </c>
      <c r="O17" t="s">
        <v>78</v>
      </c>
      <c r="P17" t="s">
        <v>79</v>
      </c>
      <c r="Q17" t="s">
        <v>83</v>
      </c>
      <c r="R17" t="s">
        <v>88</v>
      </c>
      <c r="S17" t="s">
        <v>27</v>
      </c>
      <c r="T17" s="8" t="s">
        <v>28</v>
      </c>
      <c r="U17" t="s">
        <v>33</v>
      </c>
    </row>
    <row r="18" spans="1:21" x14ac:dyDescent="0.25">
      <c r="A18">
        <v>17</v>
      </c>
      <c r="B18">
        <v>18400000</v>
      </c>
      <c r="C18">
        <v>2300000</v>
      </c>
      <c r="D18" t="e">
        <f>+VLOOKUP(A18,'2023'!$A$3:$AI$181,29,0)</f>
        <v>#N/A</v>
      </c>
      <c r="E18" t="e">
        <f t="shared" si="0"/>
        <v>#N/A</v>
      </c>
      <c r="F18">
        <v>8</v>
      </c>
      <c r="G18" t="e">
        <f>+VLOOKUP(A18,'2023'!$A$3:$AB$181,21,0)</f>
        <v>#N/A</v>
      </c>
      <c r="H18" t="e">
        <f t="shared" si="1"/>
        <v>#N/A</v>
      </c>
      <c r="I18" t="s">
        <v>76</v>
      </c>
      <c r="J18" t="s">
        <v>18</v>
      </c>
      <c r="K18" t="s">
        <v>19</v>
      </c>
      <c r="L18" t="s">
        <v>20</v>
      </c>
      <c r="M18" t="s">
        <v>89</v>
      </c>
      <c r="N18" t="s">
        <v>22</v>
      </c>
      <c r="O18" t="s">
        <v>78</v>
      </c>
      <c r="P18" t="s">
        <v>79</v>
      </c>
      <c r="Q18" t="s">
        <v>83</v>
      </c>
      <c r="R18" t="s">
        <v>90</v>
      </c>
      <c r="S18" t="s">
        <v>27</v>
      </c>
      <c r="T18" s="8" t="s">
        <v>28</v>
      </c>
      <c r="U18" t="s">
        <v>33</v>
      </c>
    </row>
    <row r="19" spans="1:21" x14ac:dyDescent="0.25">
      <c r="A19">
        <v>18</v>
      </c>
      <c r="B19">
        <v>18400000</v>
      </c>
      <c r="C19">
        <v>2300000</v>
      </c>
      <c r="D19" t="e">
        <f>+VLOOKUP(A19,'2023'!$A$3:$AI$181,29,0)</f>
        <v>#N/A</v>
      </c>
      <c r="E19" t="e">
        <f t="shared" si="0"/>
        <v>#N/A</v>
      </c>
      <c r="F19">
        <v>8</v>
      </c>
      <c r="G19" t="e">
        <f>+VLOOKUP(A19,'2023'!$A$3:$AB$181,21,0)</f>
        <v>#N/A</v>
      </c>
      <c r="H19" t="e">
        <f t="shared" si="1"/>
        <v>#N/A</v>
      </c>
      <c r="I19" t="s">
        <v>76</v>
      </c>
      <c r="J19" t="s">
        <v>18</v>
      </c>
      <c r="K19" t="s">
        <v>19</v>
      </c>
      <c r="L19" t="s">
        <v>20</v>
      </c>
      <c r="M19" t="s">
        <v>91</v>
      </c>
      <c r="N19" t="s">
        <v>22</v>
      </c>
      <c r="O19" t="s">
        <v>78</v>
      </c>
      <c r="P19" t="s">
        <v>79</v>
      </c>
      <c r="Q19" t="s">
        <v>83</v>
      </c>
      <c r="R19" t="s">
        <v>92</v>
      </c>
      <c r="S19" t="s">
        <v>27</v>
      </c>
      <c r="T19" s="8" t="s">
        <v>40</v>
      </c>
      <c r="U19" t="s">
        <v>29</v>
      </c>
    </row>
    <row r="20" spans="1:21" x14ac:dyDescent="0.25">
      <c r="A20">
        <v>19</v>
      </c>
      <c r="B20">
        <v>18400000</v>
      </c>
      <c r="C20">
        <v>2300000</v>
      </c>
      <c r="D20" t="e">
        <f>+VLOOKUP(A20,'2023'!$A$3:$AI$181,29,0)</f>
        <v>#N/A</v>
      </c>
      <c r="E20" t="e">
        <f t="shared" si="0"/>
        <v>#N/A</v>
      </c>
      <c r="F20">
        <v>8</v>
      </c>
      <c r="G20" t="e">
        <f>+VLOOKUP(A20,'2023'!$A$3:$AB$181,21,0)</f>
        <v>#N/A</v>
      </c>
      <c r="H20" t="e">
        <f t="shared" si="1"/>
        <v>#N/A</v>
      </c>
      <c r="I20" t="s">
        <v>76</v>
      </c>
      <c r="J20" t="s">
        <v>18</v>
      </c>
      <c r="K20" t="s">
        <v>19</v>
      </c>
      <c r="L20" t="s">
        <v>20</v>
      </c>
      <c r="M20" t="s">
        <v>93</v>
      </c>
      <c r="N20" t="s">
        <v>22</v>
      </c>
      <c r="O20" t="s">
        <v>78</v>
      </c>
      <c r="P20" t="s">
        <v>79</v>
      </c>
      <c r="Q20" t="s">
        <v>83</v>
      </c>
      <c r="R20" t="s">
        <v>94</v>
      </c>
      <c r="S20" t="s">
        <v>27</v>
      </c>
      <c r="T20" s="8" t="s">
        <v>47</v>
      </c>
      <c r="U20" t="s">
        <v>33</v>
      </c>
    </row>
    <row r="21" spans="1:21" x14ac:dyDescent="0.25">
      <c r="A21">
        <v>20</v>
      </c>
      <c r="B21">
        <v>18400000</v>
      </c>
      <c r="C21">
        <v>2300000</v>
      </c>
      <c r="D21" t="e">
        <f>+VLOOKUP(A21,'2023'!$A$3:$AI$181,29,0)</f>
        <v>#N/A</v>
      </c>
      <c r="E21" t="e">
        <f t="shared" si="0"/>
        <v>#N/A</v>
      </c>
      <c r="F21">
        <v>8</v>
      </c>
      <c r="G21" t="e">
        <f>+VLOOKUP(A21,'2023'!$A$3:$AB$181,21,0)</f>
        <v>#N/A</v>
      </c>
      <c r="H21" t="e">
        <f t="shared" si="1"/>
        <v>#N/A</v>
      </c>
      <c r="I21" t="s">
        <v>76</v>
      </c>
      <c r="J21" t="s">
        <v>18</v>
      </c>
      <c r="K21" t="s">
        <v>19</v>
      </c>
      <c r="L21" t="s">
        <v>20</v>
      </c>
      <c r="M21" t="s">
        <v>95</v>
      </c>
      <c r="N21" t="s">
        <v>22</v>
      </c>
      <c r="O21" t="s">
        <v>78</v>
      </c>
      <c r="P21" t="s">
        <v>79</v>
      </c>
      <c r="Q21" t="s">
        <v>83</v>
      </c>
      <c r="R21" t="s">
        <v>96</v>
      </c>
      <c r="S21" t="s">
        <v>27</v>
      </c>
      <c r="T21" s="8" t="s">
        <v>97</v>
      </c>
      <c r="U21" t="s">
        <v>33</v>
      </c>
    </row>
    <row r="22" spans="1:21" x14ac:dyDescent="0.25">
      <c r="A22">
        <v>21</v>
      </c>
      <c r="B22">
        <v>18400000</v>
      </c>
      <c r="C22">
        <v>2300000</v>
      </c>
      <c r="D22" t="e">
        <f>+VLOOKUP(A22,'2023'!$A$3:$AI$181,29,0)</f>
        <v>#N/A</v>
      </c>
      <c r="E22" t="e">
        <f t="shared" si="0"/>
        <v>#N/A</v>
      </c>
      <c r="F22">
        <v>8</v>
      </c>
      <c r="G22" t="e">
        <f>+VLOOKUP(A22,'2023'!$A$3:$AB$181,21,0)</f>
        <v>#N/A</v>
      </c>
      <c r="H22" t="e">
        <f t="shared" si="1"/>
        <v>#N/A</v>
      </c>
      <c r="I22" t="s">
        <v>76</v>
      </c>
      <c r="J22" t="s">
        <v>18</v>
      </c>
      <c r="K22" t="s">
        <v>19</v>
      </c>
      <c r="L22" t="s">
        <v>20</v>
      </c>
      <c r="M22" t="s">
        <v>98</v>
      </c>
      <c r="N22" t="s">
        <v>22</v>
      </c>
      <c r="O22" t="s">
        <v>78</v>
      </c>
      <c r="P22" t="s">
        <v>79</v>
      </c>
      <c r="Q22" t="s">
        <v>83</v>
      </c>
      <c r="R22" t="s">
        <v>99</v>
      </c>
      <c r="S22" t="s">
        <v>27</v>
      </c>
      <c r="T22" s="8" t="s">
        <v>40</v>
      </c>
      <c r="U22" t="s">
        <v>33</v>
      </c>
    </row>
    <row r="23" spans="1:21" x14ac:dyDescent="0.25">
      <c r="A23">
        <v>22</v>
      </c>
      <c r="B23">
        <v>18400000</v>
      </c>
      <c r="C23">
        <v>2300000</v>
      </c>
      <c r="D23" t="e">
        <f>+VLOOKUP(A23,'2023'!$A$3:$AI$181,29,0)</f>
        <v>#N/A</v>
      </c>
      <c r="E23" t="e">
        <f t="shared" si="0"/>
        <v>#N/A</v>
      </c>
      <c r="F23">
        <v>8</v>
      </c>
      <c r="G23" t="e">
        <f>+VLOOKUP(A23,'2023'!$A$3:$AB$181,21,0)</f>
        <v>#N/A</v>
      </c>
      <c r="H23" t="e">
        <f t="shared" si="1"/>
        <v>#N/A</v>
      </c>
      <c r="I23" t="s">
        <v>76</v>
      </c>
      <c r="J23" t="s">
        <v>18</v>
      </c>
      <c r="K23" t="s">
        <v>19</v>
      </c>
      <c r="L23" t="s">
        <v>20</v>
      </c>
      <c r="M23" t="s">
        <v>100</v>
      </c>
      <c r="N23" t="s">
        <v>22</v>
      </c>
      <c r="O23" t="s">
        <v>78</v>
      </c>
      <c r="P23" t="s">
        <v>79</v>
      </c>
      <c r="Q23" t="s">
        <v>83</v>
      </c>
      <c r="R23" t="s">
        <v>101</v>
      </c>
      <c r="S23" t="s">
        <v>27</v>
      </c>
      <c r="T23" s="8" t="s">
        <v>28</v>
      </c>
      <c r="U23" t="s">
        <v>29</v>
      </c>
    </row>
    <row r="24" spans="1:21" x14ac:dyDescent="0.25">
      <c r="A24">
        <v>23</v>
      </c>
      <c r="B24">
        <v>18400000</v>
      </c>
      <c r="C24">
        <v>2300000</v>
      </c>
      <c r="D24" t="e">
        <f>+VLOOKUP(A24,'2023'!$A$3:$AI$181,29,0)</f>
        <v>#N/A</v>
      </c>
      <c r="E24" t="e">
        <f t="shared" si="0"/>
        <v>#N/A</v>
      </c>
      <c r="F24">
        <v>8</v>
      </c>
      <c r="G24" t="e">
        <f>+VLOOKUP(A24,'2023'!$A$3:$AB$181,21,0)</f>
        <v>#N/A</v>
      </c>
      <c r="H24" t="e">
        <f t="shared" si="1"/>
        <v>#N/A</v>
      </c>
      <c r="I24" t="s">
        <v>76</v>
      </c>
      <c r="J24" t="s">
        <v>18</v>
      </c>
      <c r="K24" t="s">
        <v>19</v>
      </c>
      <c r="L24" t="s">
        <v>20</v>
      </c>
      <c r="M24" t="s">
        <v>102</v>
      </c>
      <c r="N24" t="s">
        <v>22</v>
      </c>
      <c r="O24" t="s">
        <v>78</v>
      </c>
      <c r="P24" t="s">
        <v>79</v>
      </c>
      <c r="Q24" t="s">
        <v>83</v>
      </c>
      <c r="R24" t="s">
        <v>103</v>
      </c>
      <c r="S24" t="s">
        <v>27</v>
      </c>
      <c r="T24" s="8" t="s">
        <v>28</v>
      </c>
      <c r="U24" t="s">
        <v>33</v>
      </c>
    </row>
    <row r="25" spans="1:21" x14ac:dyDescent="0.25">
      <c r="A25">
        <v>24</v>
      </c>
      <c r="B25">
        <v>18400000</v>
      </c>
      <c r="C25">
        <v>2300000</v>
      </c>
      <c r="D25" t="e">
        <f>+VLOOKUP(A25,'2023'!$A$3:$AI$181,29,0)</f>
        <v>#N/A</v>
      </c>
      <c r="E25" t="e">
        <f t="shared" si="0"/>
        <v>#N/A</v>
      </c>
      <c r="F25">
        <v>8</v>
      </c>
      <c r="G25" t="e">
        <f>+VLOOKUP(A25,'2023'!$A$3:$AB$181,21,0)</f>
        <v>#N/A</v>
      </c>
      <c r="H25" t="e">
        <f t="shared" si="1"/>
        <v>#N/A</v>
      </c>
      <c r="I25" t="s">
        <v>76</v>
      </c>
      <c r="J25" t="s">
        <v>18</v>
      </c>
      <c r="K25" t="s">
        <v>19</v>
      </c>
      <c r="L25" t="s">
        <v>20</v>
      </c>
      <c r="M25" t="s">
        <v>104</v>
      </c>
      <c r="N25" t="s">
        <v>22</v>
      </c>
      <c r="O25" t="s">
        <v>78</v>
      </c>
      <c r="P25" t="s">
        <v>79</v>
      </c>
      <c r="Q25" t="s">
        <v>83</v>
      </c>
      <c r="R25" t="s">
        <v>105</v>
      </c>
      <c r="S25" t="s">
        <v>27</v>
      </c>
      <c r="T25" s="8" t="s">
        <v>106</v>
      </c>
      <c r="U25" t="s">
        <v>33</v>
      </c>
    </row>
    <row r="26" spans="1:21" x14ac:dyDescent="0.25">
      <c r="A26">
        <v>25</v>
      </c>
      <c r="B26">
        <v>18400000</v>
      </c>
      <c r="C26">
        <v>2300000</v>
      </c>
      <c r="D26" t="e">
        <f>+VLOOKUP(A26,'2023'!$A$3:$AI$181,29,0)</f>
        <v>#N/A</v>
      </c>
      <c r="E26" t="e">
        <f t="shared" si="0"/>
        <v>#N/A</v>
      </c>
      <c r="F26">
        <v>8</v>
      </c>
      <c r="G26" t="e">
        <f>+VLOOKUP(A26,'2023'!$A$3:$AB$181,21,0)</f>
        <v>#N/A</v>
      </c>
      <c r="H26" t="e">
        <f t="shared" si="1"/>
        <v>#N/A</v>
      </c>
      <c r="I26" t="s">
        <v>76</v>
      </c>
      <c r="J26" t="s">
        <v>18</v>
      </c>
      <c r="K26" t="s">
        <v>19</v>
      </c>
      <c r="L26" t="s">
        <v>20</v>
      </c>
      <c r="M26" t="s">
        <v>107</v>
      </c>
      <c r="N26" t="s">
        <v>22</v>
      </c>
      <c r="O26" t="s">
        <v>78</v>
      </c>
      <c r="P26" t="s">
        <v>79</v>
      </c>
      <c r="Q26" t="s">
        <v>83</v>
      </c>
      <c r="R26" t="s">
        <v>108</v>
      </c>
      <c r="S26" t="s">
        <v>27</v>
      </c>
      <c r="T26" s="8" t="s">
        <v>28</v>
      </c>
      <c r="U26" t="s">
        <v>29</v>
      </c>
    </row>
    <row r="27" spans="1:21" x14ac:dyDescent="0.25">
      <c r="A27">
        <v>26</v>
      </c>
      <c r="B27">
        <v>18400000</v>
      </c>
      <c r="C27">
        <v>2300000</v>
      </c>
      <c r="D27" t="e">
        <f>+VLOOKUP(A27,'2023'!$A$3:$AI$181,29,0)</f>
        <v>#N/A</v>
      </c>
      <c r="E27" t="e">
        <f t="shared" si="0"/>
        <v>#N/A</v>
      </c>
      <c r="F27">
        <v>8</v>
      </c>
      <c r="G27" t="e">
        <f>+VLOOKUP(A27,'2023'!$A$3:$AB$181,21,0)</f>
        <v>#N/A</v>
      </c>
      <c r="H27" t="e">
        <f t="shared" si="1"/>
        <v>#N/A</v>
      </c>
      <c r="I27" t="s">
        <v>76</v>
      </c>
      <c r="J27" t="s">
        <v>18</v>
      </c>
      <c r="K27" t="s">
        <v>19</v>
      </c>
      <c r="L27" t="s">
        <v>20</v>
      </c>
      <c r="M27" t="s">
        <v>109</v>
      </c>
      <c r="N27" t="s">
        <v>22</v>
      </c>
      <c r="O27" t="s">
        <v>78</v>
      </c>
      <c r="P27" t="s">
        <v>79</v>
      </c>
      <c r="Q27" t="s">
        <v>83</v>
      </c>
      <c r="R27" t="s">
        <v>110</v>
      </c>
      <c r="S27" t="s">
        <v>27</v>
      </c>
      <c r="T27" s="8" t="s">
        <v>47</v>
      </c>
      <c r="U27" t="s">
        <v>29</v>
      </c>
    </row>
    <row r="28" spans="1:21" x14ac:dyDescent="0.25">
      <c r="A28">
        <v>27</v>
      </c>
      <c r="B28">
        <v>18400000</v>
      </c>
      <c r="C28">
        <v>2300000</v>
      </c>
      <c r="D28" t="e">
        <f>+VLOOKUP(A28,'2023'!$A$3:$AI$181,29,0)</f>
        <v>#N/A</v>
      </c>
      <c r="E28" t="e">
        <f t="shared" si="0"/>
        <v>#N/A</v>
      </c>
      <c r="F28">
        <v>8</v>
      </c>
      <c r="H28" t="b">
        <f t="shared" si="1"/>
        <v>0</v>
      </c>
      <c r="I28" t="s">
        <v>76</v>
      </c>
      <c r="J28" t="s">
        <v>18</v>
      </c>
      <c r="K28" t="s">
        <v>19</v>
      </c>
      <c r="L28" t="s">
        <v>20</v>
      </c>
      <c r="M28" t="s">
        <v>111</v>
      </c>
      <c r="N28" t="s">
        <v>22</v>
      </c>
      <c r="O28" t="s">
        <v>78</v>
      </c>
      <c r="P28" t="s">
        <v>79</v>
      </c>
      <c r="Q28" t="s">
        <v>83</v>
      </c>
      <c r="R28" t="s">
        <v>112</v>
      </c>
      <c r="S28" t="s">
        <v>27</v>
      </c>
      <c r="T28" s="8" t="s">
        <v>47</v>
      </c>
      <c r="U28" t="s">
        <v>33</v>
      </c>
    </row>
    <row r="29" spans="1:21" x14ac:dyDescent="0.25">
      <c r="A29">
        <v>28</v>
      </c>
      <c r="B29">
        <v>18400000</v>
      </c>
      <c r="C29">
        <v>2300000</v>
      </c>
      <c r="D29" t="e">
        <f>+VLOOKUP(A29,'2023'!$A$3:$AI$181,29,0)</f>
        <v>#N/A</v>
      </c>
      <c r="E29" t="e">
        <f t="shared" si="0"/>
        <v>#N/A</v>
      </c>
      <c r="F29">
        <v>8</v>
      </c>
      <c r="G29" t="e">
        <f>+VLOOKUP(A29,'2023'!$A$3:$AB$181,21,0)</f>
        <v>#N/A</v>
      </c>
      <c r="H29" t="e">
        <f t="shared" si="1"/>
        <v>#N/A</v>
      </c>
      <c r="I29" t="s">
        <v>76</v>
      </c>
      <c r="J29" t="s">
        <v>18</v>
      </c>
      <c r="K29" t="s">
        <v>19</v>
      </c>
      <c r="L29" t="s">
        <v>20</v>
      </c>
      <c r="M29" t="s">
        <v>113</v>
      </c>
      <c r="N29" t="s">
        <v>22</v>
      </c>
      <c r="O29" t="s">
        <v>78</v>
      </c>
      <c r="P29" t="s">
        <v>79</v>
      </c>
      <c r="Q29" t="s">
        <v>83</v>
      </c>
      <c r="R29" t="s">
        <v>114</v>
      </c>
      <c r="S29" t="s">
        <v>27</v>
      </c>
      <c r="T29" s="8" t="s">
        <v>28</v>
      </c>
      <c r="U29" t="s">
        <v>29</v>
      </c>
    </row>
    <row r="30" spans="1:21" x14ac:dyDescent="0.25">
      <c r="A30">
        <v>29</v>
      </c>
      <c r="B30">
        <v>18400000</v>
      </c>
      <c r="C30">
        <v>2300000</v>
      </c>
      <c r="D30" t="e">
        <f>+VLOOKUP(A30,'2023'!$A$3:$AI$181,29,0)</f>
        <v>#N/A</v>
      </c>
      <c r="E30" t="e">
        <f t="shared" si="0"/>
        <v>#N/A</v>
      </c>
      <c r="F30">
        <v>8</v>
      </c>
      <c r="G30" t="e">
        <f>+VLOOKUP(A30,'2023'!$A$3:$AB$181,21,0)</f>
        <v>#N/A</v>
      </c>
      <c r="H30" t="e">
        <f t="shared" si="1"/>
        <v>#N/A</v>
      </c>
      <c r="I30" t="s">
        <v>76</v>
      </c>
      <c r="J30" t="s">
        <v>18</v>
      </c>
      <c r="K30" t="s">
        <v>19</v>
      </c>
      <c r="L30" t="s">
        <v>20</v>
      </c>
      <c r="M30" t="s">
        <v>115</v>
      </c>
      <c r="N30" t="s">
        <v>22</v>
      </c>
      <c r="O30" t="s">
        <v>78</v>
      </c>
      <c r="P30" t="s">
        <v>79</v>
      </c>
      <c r="Q30" t="s">
        <v>83</v>
      </c>
      <c r="R30" t="s">
        <v>116</v>
      </c>
      <c r="S30" t="s">
        <v>27</v>
      </c>
      <c r="T30" s="8" t="s">
        <v>28</v>
      </c>
      <c r="U30" t="s">
        <v>33</v>
      </c>
    </row>
    <row r="31" spans="1:21" x14ac:dyDescent="0.25">
      <c r="A31">
        <v>30</v>
      </c>
      <c r="B31">
        <v>18400000</v>
      </c>
      <c r="C31">
        <v>2300000</v>
      </c>
      <c r="D31" t="e">
        <f>+VLOOKUP(A31,'2023'!$A$3:$AI$181,29,0)</f>
        <v>#N/A</v>
      </c>
      <c r="E31" t="e">
        <f t="shared" si="0"/>
        <v>#N/A</v>
      </c>
      <c r="F31">
        <v>8</v>
      </c>
      <c r="G31" t="e">
        <f>+VLOOKUP(A31,'2023'!$A$3:$AB$181,21,0)</f>
        <v>#N/A</v>
      </c>
      <c r="H31" t="e">
        <f t="shared" si="1"/>
        <v>#N/A</v>
      </c>
      <c r="I31" t="s">
        <v>76</v>
      </c>
      <c r="J31" t="s">
        <v>18</v>
      </c>
      <c r="K31" t="s">
        <v>19</v>
      </c>
      <c r="L31" t="s">
        <v>20</v>
      </c>
      <c r="M31" t="s">
        <v>117</v>
      </c>
      <c r="N31" t="s">
        <v>22</v>
      </c>
      <c r="O31" t="s">
        <v>78</v>
      </c>
      <c r="P31" t="s">
        <v>79</v>
      </c>
      <c r="Q31" t="s">
        <v>83</v>
      </c>
      <c r="R31" t="s">
        <v>118</v>
      </c>
      <c r="S31" t="s">
        <v>27</v>
      </c>
      <c r="T31" s="8" t="s">
        <v>28</v>
      </c>
      <c r="U31" t="s">
        <v>29</v>
      </c>
    </row>
    <row r="32" spans="1:21" x14ac:dyDescent="0.25">
      <c r="A32">
        <v>31</v>
      </c>
      <c r="B32">
        <v>18400000</v>
      </c>
      <c r="C32">
        <v>2300000</v>
      </c>
      <c r="D32" t="e">
        <f>+VLOOKUP(A32,'2023'!$A$3:$AI$181,29,0)</f>
        <v>#N/A</v>
      </c>
      <c r="E32" t="e">
        <f t="shared" si="0"/>
        <v>#N/A</v>
      </c>
      <c r="F32">
        <v>8</v>
      </c>
      <c r="G32" t="e">
        <f>+VLOOKUP(A32,'2023'!$A$3:$AB$181,21,0)</f>
        <v>#N/A</v>
      </c>
      <c r="H32" t="e">
        <f t="shared" si="1"/>
        <v>#N/A</v>
      </c>
      <c r="I32" t="s">
        <v>76</v>
      </c>
      <c r="J32" t="s">
        <v>18</v>
      </c>
      <c r="K32" t="s">
        <v>19</v>
      </c>
      <c r="L32" t="s">
        <v>20</v>
      </c>
      <c r="M32" t="s">
        <v>119</v>
      </c>
      <c r="N32" t="s">
        <v>120</v>
      </c>
      <c r="O32" t="s">
        <v>78</v>
      </c>
      <c r="P32" t="s">
        <v>79</v>
      </c>
      <c r="Q32" t="s">
        <v>83</v>
      </c>
      <c r="R32" t="s">
        <v>121</v>
      </c>
      <c r="S32" t="s">
        <v>27</v>
      </c>
      <c r="T32" s="8" t="s">
        <v>28</v>
      </c>
      <c r="U32" t="s">
        <v>29</v>
      </c>
    </row>
    <row r="33" spans="1:21" x14ac:dyDescent="0.25">
      <c r="A33">
        <v>32</v>
      </c>
      <c r="B33">
        <v>18400000</v>
      </c>
      <c r="C33">
        <v>2300000</v>
      </c>
      <c r="D33" t="e">
        <f>+VLOOKUP(A33,'2023'!$A$3:$AI$181,29,0)</f>
        <v>#N/A</v>
      </c>
      <c r="E33" t="e">
        <f t="shared" si="0"/>
        <v>#N/A</v>
      </c>
      <c r="F33">
        <v>8</v>
      </c>
      <c r="G33" t="e">
        <f>+VLOOKUP(A33,'2023'!$A$3:$AB$181,21,0)</f>
        <v>#N/A</v>
      </c>
      <c r="H33" t="e">
        <f t="shared" si="1"/>
        <v>#N/A</v>
      </c>
      <c r="I33" t="s">
        <v>76</v>
      </c>
      <c r="J33" t="s">
        <v>18</v>
      </c>
      <c r="K33" t="s">
        <v>19</v>
      </c>
      <c r="L33" t="s">
        <v>20</v>
      </c>
      <c r="M33" t="s">
        <v>122</v>
      </c>
      <c r="N33" t="s">
        <v>123</v>
      </c>
      <c r="O33" t="s">
        <v>78</v>
      </c>
      <c r="P33" t="s">
        <v>79</v>
      </c>
      <c r="Q33" t="s">
        <v>83</v>
      </c>
      <c r="R33" t="s">
        <v>124</v>
      </c>
      <c r="S33" t="s">
        <v>27</v>
      </c>
      <c r="T33" s="8" t="s">
        <v>28</v>
      </c>
      <c r="U33" t="s">
        <v>29</v>
      </c>
    </row>
    <row r="34" spans="1:21" x14ac:dyDescent="0.25">
      <c r="A34">
        <v>33</v>
      </c>
      <c r="B34">
        <v>18400000</v>
      </c>
      <c r="C34">
        <v>2300000</v>
      </c>
      <c r="D34" t="e">
        <f>+VLOOKUP(A34,'2023'!$A$3:$AI$181,29,0)</f>
        <v>#N/A</v>
      </c>
      <c r="E34" t="e">
        <f t="shared" si="0"/>
        <v>#N/A</v>
      </c>
      <c r="F34">
        <v>8</v>
      </c>
      <c r="G34" t="e">
        <f>+VLOOKUP(A34,'2023'!$A$3:$AB$181,21,0)</f>
        <v>#N/A</v>
      </c>
      <c r="H34" t="e">
        <f t="shared" si="1"/>
        <v>#N/A</v>
      </c>
      <c r="I34" t="s">
        <v>76</v>
      </c>
      <c r="J34" t="s">
        <v>18</v>
      </c>
      <c r="K34" t="s">
        <v>19</v>
      </c>
      <c r="L34" t="s">
        <v>20</v>
      </c>
      <c r="M34" t="s">
        <v>125</v>
      </c>
      <c r="N34" t="s">
        <v>126</v>
      </c>
      <c r="O34" t="s">
        <v>78</v>
      </c>
      <c r="P34" t="s">
        <v>79</v>
      </c>
      <c r="Q34" t="s">
        <v>83</v>
      </c>
      <c r="R34" t="s">
        <v>127</v>
      </c>
      <c r="S34" t="s">
        <v>27</v>
      </c>
      <c r="T34" s="8" t="s">
        <v>128</v>
      </c>
      <c r="U34" t="s">
        <v>33</v>
      </c>
    </row>
    <row r="35" spans="1:21" x14ac:dyDescent="0.25">
      <c r="A35">
        <v>34</v>
      </c>
      <c r="B35">
        <v>22400000</v>
      </c>
      <c r="C35">
        <v>2800000</v>
      </c>
      <c r="D35" t="e">
        <f>+VLOOKUP(A35,'2023'!$A$3:$AI$181,29,0)</f>
        <v>#N/A</v>
      </c>
      <c r="E35" t="e">
        <f t="shared" si="0"/>
        <v>#N/A</v>
      </c>
      <c r="F35">
        <v>8</v>
      </c>
      <c r="G35" t="e">
        <f>+VLOOKUP(A35,'2023'!$A$3:$AB$181,21,0)</f>
        <v>#N/A</v>
      </c>
      <c r="H35" t="e">
        <f t="shared" si="1"/>
        <v>#N/A</v>
      </c>
      <c r="I35" t="s">
        <v>48</v>
      </c>
      <c r="J35" t="s">
        <v>18</v>
      </c>
      <c r="K35" t="s">
        <v>19</v>
      </c>
      <c r="L35" t="s">
        <v>20</v>
      </c>
      <c r="M35" t="s">
        <v>129</v>
      </c>
      <c r="N35" t="s">
        <v>22</v>
      </c>
      <c r="O35" t="s">
        <v>50</v>
      </c>
      <c r="P35" t="s">
        <v>51</v>
      </c>
      <c r="Q35" t="s">
        <v>130</v>
      </c>
      <c r="R35" t="s">
        <v>131</v>
      </c>
      <c r="S35" t="s">
        <v>27</v>
      </c>
      <c r="T35" s="8" t="s">
        <v>132</v>
      </c>
      <c r="U35" t="s">
        <v>33</v>
      </c>
    </row>
    <row r="36" spans="1:21" x14ac:dyDescent="0.25">
      <c r="A36">
        <v>35</v>
      </c>
      <c r="B36">
        <v>24800000</v>
      </c>
      <c r="C36">
        <v>3100000</v>
      </c>
      <c r="D36" t="e">
        <f>+VLOOKUP(A36,'2023'!$A$3:$AI$181,29,0)</f>
        <v>#N/A</v>
      </c>
      <c r="E36" t="e">
        <f t="shared" si="0"/>
        <v>#N/A</v>
      </c>
      <c r="F36">
        <v>8</v>
      </c>
      <c r="G36" t="e">
        <f>+VLOOKUP(A36,'2023'!$A$3:$AB$181,21,0)</f>
        <v>#N/A</v>
      </c>
      <c r="H36" t="e">
        <f t="shared" si="1"/>
        <v>#N/A</v>
      </c>
      <c r="I36" t="s">
        <v>17</v>
      </c>
      <c r="J36" t="s">
        <v>18</v>
      </c>
      <c r="K36" t="s">
        <v>19</v>
      </c>
      <c r="L36" t="s">
        <v>20</v>
      </c>
      <c r="M36" t="s">
        <v>133</v>
      </c>
      <c r="N36" t="s">
        <v>22</v>
      </c>
      <c r="O36" t="s">
        <v>23</v>
      </c>
      <c r="P36" t="s">
        <v>24</v>
      </c>
      <c r="Q36" t="s">
        <v>134</v>
      </c>
      <c r="R36" t="s">
        <v>134</v>
      </c>
      <c r="S36" t="s">
        <v>27</v>
      </c>
      <c r="T36" s="8" t="s">
        <v>28</v>
      </c>
      <c r="U36" t="s">
        <v>33</v>
      </c>
    </row>
    <row r="37" spans="1:21" x14ac:dyDescent="0.25">
      <c r="A37">
        <v>36</v>
      </c>
      <c r="B37">
        <v>36160000</v>
      </c>
      <c r="C37">
        <v>4520000</v>
      </c>
      <c r="D37" t="e">
        <f>+VLOOKUP(A37,'2023'!$A$3:$AI$181,29,0)</f>
        <v>#N/A</v>
      </c>
      <c r="E37" t="e">
        <f t="shared" si="0"/>
        <v>#N/A</v>
      </c>
      <c r="F37">
        <v>8</v>
      </c>
      <c r="G37" t="e">
        <f>+VLOOKUP(A37,'2023'!$A$3:$AB$181,21,0)</f>
        <v>#N/A</v>
      </c>
      <c r="H37" t="e">
        <f t="shared" si="1"/>
        <v>#N/A</v>
      </c>
      <c r="I37" t="s">
        <v>17</v>
      </c>
      <c r="J37" t="s">
        <v>18</v>
      </c>
      <c r="K37" t="s">
        <v>19</v>
      </c>
      <c r="L37" t="s">
        <v>20</v>
      </c>
      <c r="M37" t="s">
        <v>135</v>
      </c>
      <c r="N37" t="s">
        <v>136</v>
      </c>
      <c r="O37" t="s">
        <v>23</v>
      </c>
      <c r="P37" t="s">
        <v>24</v>
      </c>
      <c r="Q37" t="s">
        <v>137</v>
      </c>
      <c r="R37" t="s">
        <v>138</v>
      </c>
      <c r="S37" t="s">
        <v>46</v>
      </c>
      <c r="T37" s="8" t="s">
        <v>47</v>
      </c>
      <c r="U37" t="s">
        <v>33</v>
      </c>
    </row>
    <row r="38" spans="1:21" x14ac:dyDescent="0.25">
      <c r="A38">
        <v>37</v>
      </c>
      <c r="B38">
        <v>36160000</v>
      </c>
      <c r="C38">
        <v>4520000</v>
      </c>
      <c r="D38" t="e">
        <f>+VLOOKUP(A38,'2023'!$A$3:$AI$181,29,0)</f>
        <v>#N/A</v>
      </c>
      <c r="E38" t="e">
        <f t="shared" si="0"/>
        <v>#N/A</v>
      </c>
      <c r="F38">
        <v>8</v>
      </c>
      <c r="G38" t="e">
        <f>+VLOOKUP(A38,'2023'!$A$3:$AB$181,21,0)</f>
        <v>#N/A</v>
      </c>
      <c r="H38" t="e">
        <f t="shared" si="1"/>
        <v>#N/A</v>
      </c>
      <c r="I38" t="s">
        <v>48</v>
      </c>
      <c r="J38" t="s">
        <v>18</v>
      </c>
      <c r="K38" t="s">
        <v>19</v>
      </c>
      <c r="L38" t="s">
        <v>20</v>
      </c>
      <c r="M38" t="s">
        <v>139</v>
      </c>
      <c r="N38" t="s">
        <v>140</v>
      </c>
      <c r="O38" t="s">
        <v>50</v>
      </c>
      <c r="P38" t="s">
        <v>51</v>
      </c>
      <c r="Q38" t="s">
        <v>141</v>
      </c>
      <c r="R38" t="s">
        <v>142</v>
      </c>
      <c r="S38" t="s">
        <v>46</v>
      </c>
      <c r="T38" s="8" t="s">
        <v>143</v>
      </c>
      <c r="U38" t="s">
        <v>29</v>
      </c>
    </row>
    <row r="39" spans="1:21" x14ac:dyDescent="0.25">
      <c r="A39">
        <v>38</v>
      </c>
      <c r="B39">
        <v>36160000</v>
      </c>
      <c r="C39">
        <v>4520000</v>
      </c>
      <c r="D39" t="e">
        <f>+VLOOKUP(A39,'2023'!$A$3:$AI$181,29,0)</f>
        <v>#N/A</v>
      </c>
      <c r="E39" t="e">
        <f t="shared" si="0"/>
        <v>#N/A</v>
      </c>
      <c r="F39">
        <v>8</v>
      </c>
      <c r="G39" t="e">
        <f>+VLOOKUP(A39,'2023'!$A$3:$AB$181,21,0)</f>
        <v>#N/A</v>
      </c>
      <c r="H39" t="e">
        <f t="shared" si="1"/>
        <v>#N/A</v>
      </c>
      <c r="I39" t="s">
        <v>17</v>
      </c>
      <c r="J39" t="s">
        <v>18</v>
      </c>
      <c r="K39" t="s">
        <v>19</v>
      </c>
      <c r="L39" t="s">
        <v>20</v>
      </c>
      <c r="M39" t="s">
        <v>144</v>
      </c>
      <c r="N39" t="s">
        <v>145</v>
      </c>
      <c r="O39" t="s">
        <v>23</v>
      </c>
      <c r="P39" t="s">
        <v>24</v>
      </c>
      <c r="Q39" t="s">
        <v>146</v>
      </c>
      <c r="R39" t="s">
        <v>147</v>
      </c>
      <c r="S39" t="s">
        <v>46</v>
      </c>
      <c r="T39" s="8" t="s">
        <v>47</v>
      </c>
      <c r="U39" t="s">
        <v>29</v>
      </c>
    </row>
    <row r="40" spans="1:21" x14ac:dyDescent="0.25">
      <c r="A40">
        <v>39</v>
      </c>
      <c r="B40">
        <v>36160000</v>
      </c>
      <c r="C40">
        <v>4520000</v>
      </c>
      <c r="D40" t="e">
        <f>+VLOOKUP(A40,'2023'!$A$3:$AI$181,29,0)</f>
        <v>#N/A</v>
      </c>
      <c r="E40" t="e">
        <f t="shared" si="0"/>
        <v>#N/A</v>
      </c>
      <c r="F40">
        <v>8</v>
      </c>
      <c r="G40" t="e">
        <f>+VLOOKUP(A40,'2023'!$A$3:$AB$181,21,0)</f>
        <v>#N/A</v>
      </c>
      <c r="H40" t="e">
        <f t="shared" si="1"/>
        <v>#N/A</v>
      </c>
      <c r="I40" t="s">
        <v>48</v>
      </c>
      <c r="J40" t="s">
        <v>18</v>
      </c>
      <c r="K40" t="s">
        <v>19</v>
      </c>
      <c r="L40" t="s">
        <v>20</v>
      </c>
      <c r="M40" t="s">
        <v>148</v>
      </c>
      <c r="N40" t="s">
        <v>22</v>
      </c>
      <c r="O40" t="s">
        <v>50</v>
      </c>
      <c r="P40" t="s">
        <v>51</v>
      </c>
      <c r="Q40" t="s">
        <v>134</v>
      </c>
      <c r="R40" t="s">
        <v>134</v>
      </c>
      <c r="S40" t="s">
        <v>46</v>
      </c>
      <c r="T40" s="8" t="s">
        <v>47</v>
      </c>
      <c r="U40" t="s">
        <v>33</v>
      </c>
    </row>
    <row r="41" spans="1:21" x14ac:dyDescent="0.25">
      <c r="A41">
        <v>40</v>
      </c>
      <c r="B41">
        <v>36160000</v>
      </c>
      <c r="C41">
        <v>4520000</v>
      </c>
      <c r="D41" t="e">
        <f>+VLOOKUP(A41,'2023'!$A$3:$AI$181,29,0)</f>
        <v>#N/A</v>
      </c>
      <c r="E41" t="e">
        <f t="shared" si="0"/>
        <v>#N/A</v>
      </c>
      <c r="F41">
        <v>8</v>
      </c>
      <c r="G41" t="e">
        <f>+VLOOKUP(A41,'2023'!$A$3:$AB$181,21,0)</f>
        <v>#N/A</v>
      </c>
      <c r="H41" t="e">
        <f t="shared" si="1"/>
        <v>#N/A</v>
      </c>
      <c r="I41" t="s">
        <v>17</v>
      </c>
      <c r="J41" t="s">
        <v>18</v>
      </c>
      <c r="K41" t="s">
        <v>19</v>
      </c>
      <c r="L41" t="s">
        <v>20</v>
      </c>
      <c r="M41" t="s">
        <v>149</v>
      </c>
      <c r="N41" t="s">
        <v>22</v>
      </c>
      <c r="O41" t="s">
        <v>23</v>
      </c>
      <c r="P41" t="s">
        <v>24</v>
      </c>
      <c r="Q41" t="s">
        <v>150</v>
      </c>
      <c r="R41" t="s">
        <v>151</v>
      </c>
      <c r="S41" t="s">
        <v>46</v>
      </c>
      <c r="T41" s="8" t="s">
        <v>47</v>
      </c>
      <c r="U41" t="s">
        <v>29</v>
      </c>
    </row>
    <row r="42" spans="1:21" x14ac:dyDescent="0.25">
      <c r="A42">
        <v>41</v>
      </c>
      <c r="B42">
        <v>36160000</v>
      </c>
      <c r="C42">
        <v>4520000</v>
      </c>
      <c r="D42" t="e">
        <f>+VLOOKUP(A42,'2023'!$A$3:$AI$181,29,0)</f>
        <v>#N/A</v>
      </c>
      <c r="E42" t="e">
        <f t="shared" si="0"/>
        <v>#N/A</v>
      </c>
      <c r="F42">
        <v>8</v>
      </c>
      <c r="G42" t="e">
        <f>+VLOOKUP(A42,'2023'!$A$3:$AB$181,21,0)</f>
        <v>#N/A</v>
      </c>
      <c r="H42" t="e">
        <f t="shared" si="1"/>
        <v>#N/A</v>
      </c>
      <c r="I42" t="s">
        <v>17</v>
      </c>
      <c r="J42" t="s">
        <v>18</v>
      </c>
      <c r="K42" t="s">
        <v>19</v>
      </c>
      <c r="L42" t="s">
        <v>20</v>
      </c>
      <c r="M42" t="s">
        <v>152</v>
      </c>
      <c r="N42" t="s">
        <v>22</v>
      </c>
      <c r="O42" t="s">
        <v>23</v>
      </c>
      <c r="P42" t="s">
        <v>24</v>
      </c>
      <c r="Q42" t="s">
        <v>150</v>
      </c>
      <c r="R42" t="s">
        <v>153</v>
      </c>
      <c r="S42" t="s">
        <v>46</v>
      </c>
      <c r="T42" s="8" t="s">
        <v>154</v>
      </c>
      <c r="U42" t="s">
        <v>29</v>
      </c>
    </row>
    <row r="43" spans="1:21" x14ac:dyDescent="0.25">
      <c r="A43">
        <v>42</v>
      </c>
      <c r="B43">
        <v>36160000</v>
      </c>
      <c r="C43">
        <v>4520000</v>
      </c>
      <c r="D43" t="e">
        <f>+VLOOKUP(A43,'2023'!$A$3:$AI$181,29,0)</f>
        <v>#N/A</v>
      </c>
      <c r="E43" t="e">
        <f t="shared" si="0"/>
        <v>#N/A</v>
      </c>
      <c r="F43">
        <v>8</v>
      </c>
      <c r="G43" t="e">
        <f>+VLOOKUP(A43,'2023'!$A$3:$AB$181,21,0)</f>
        <v>#N/A</v>
      </c>
      <c r="H43" t="e">
        <f t="shared" si="1"/>
        <v>#N/A</v>
      </c>
      <c r="I43" t="s">
        <v>17</v>
      </c>
      <c r="J43" t="s">
        <v>18</v>
      </c>
      <c r="K43" t="s">
        <v>19</v>
      </c>
      <c r="L43" t="s">
        <v>20</v>
      </c>
      <c r="M43" t="s">
        <v>155</v>
      </c>
      <c r="N43" t="s">
        <v>22</v>
      </c>
      <c r="O43" t="s">
        <v>23</v>
      </c>
      <c r="P43" t="s">
        <v>24</v>
      </c>
      <c r="Q43" t="s">
        <v>150</v>
      </c>
      <c r="R43" t="s">
        <v>156</v>
      </c>
      <c r="S43" t="s">
        <v>46</v>
      </c>
      <c r="T43" s="8" t="s">
        <v>47</v>
      </c>
      <c r="U43" t="s">
        <v>29</v>
      </c>
    </row>
    <row r="44" spans="1:21" x14ac:dyDescent="0.25">
      <c r="A44">
        <v>43</v>
      </c>
      <c r="B44">
        <v>36160000</v>
      </c>
      <c r="C44">
        <v>4520000</v>
      </c>
      <c r="D44" t="e">
        <f>+VLOOKUP(A44,'2023'!$A$3:$AI$181,29,0)</f>
        <v>#N/A</v>
      </c>
      <c r="E44" t="e">
        <f t="shared" si="0"/>
        <v>#N/A</v>
      </c>
      <c r="F44">
        <v>8</v>
      </c>
      <c r="H44" t="b">
        <f t="shared" si="1"/>
        <v>0</v>
      </c>
      <c r="I44" t="s">
        <v>17</v>
      </c>
      <c r="J44" t="s">
        <v>18</v>
      </c>
      <c r="K44" t="s">
        <v>19</v>
      </c>
      <c r="L44" t="s">
        <v>20</v>
      </c>
      <c r="M44" t="s">
        <v>157</v>
      </c>
      <c r="N44" t="s">
        <v>22</v>
      </c>
      <c r="O44" t="s">
        <v>23</v>
      </c>
      <c r="P44" t="s">
        <v>24</v>
      </c>
      <c r="Q44" t="s">
        <v>158</v>
      </c>
      <c r="R44" t="s">
        <v>159</v>
      </c>
      <c r="S44" t="s">
        <v>46</v>
      </c>
      <c r="T44" s="8" t="s">
        <v>160</v>
      </c>
      <c r="U44" t="s">
        <v>29</v>
      </c>
    </row>
    <row r="45" spans="1:21" x14ac:dyDescent="0.25">
      <c r="A45">
        <v>44</v>
      </c>
      <c r="B45">
        <v>18400000</v>
      </c>
      <c r="C45">
        <v>2300000</v>
      </c>
      <c r="D45" t="e">
        <f>+VLOOKUP(A45,'2023'!$A$3:$AI$181,29,0)</f>
        <v>#N/A</v>
      </c>
      <c r="E45" t="e">
        <f t="shared" si="0"/>
        <v>#N/A</v>
      </c>
      <c r="F45">
        <v>8</v>
      </c>
      <c r="H45" t="b">
        <f t="shared" si="1"/>
        <v>0</v>
      </c>
      <c r="I45" t="s">
        <v>17</v>
      </c>
      <c r="J45" t="s">
        <v>18</v>
      </c>
      <c r="K45" t="s">
        <v>19</v>
      </c>
      <c r="L45" t="s">
        <v>20</v>
      </c>
      <c r="M45" t="s">
        <v>161</v>
      </c>
      <c r="N45" t="s">
        <v>22</v>
      </c>
      <c r="O45" t="s">
        <v>23</v>
      </c>
      <c r="P45" t="s">
        <v>24</v>
      </c>
      <c r="Q45" t="s">
        <v>162</v>
      </c>
      <c r="R45" t="s">
        <v>163</v>
      </c>
      <c r="S45" t="s">
        <v>27</v>
      </c>
      <c r="T45" s="8" t="s">
        <v>22</v>
      </c>
      <c r="U45" t="s">
        <v>33</v>
      </c>
    </row>
    <row r="46" spans="1:21" x14ac:dyDescent="0.25">
      <c r="A46">
        <v>45</v>
      </c>
      <c r="B46">
        <v>30800000</v>
      </c>
      <c r="C46">
        <v>2800000</v>
      </c>
      <c r="D46" t="e">
        <f>+VLOOKUP(A46,'2023'!$A$3:$AI$181,29,0)</f>
        <v>#N/A</v>
      </c>
      <c r="E46" t="e">
        <f t="shared" si="0"/>
        <v>#N/A</v>
      </c>
      <c r="F46">
        <v>11</v>
      </c>
      <c r="H46" t="b">
        <f t="shared" si="1"/>
        <v>0</v>
      </c>
      <c r="I46" t="s">
        <v>17</v>
      </c>
      <c r="J46" t="s">
        <v>18</v>
      </c>
      <c r="K46" t="s">
        <v>19</v>
      </c>
      <c r="L46" t="s">
        <v>20</v>
      </c>
      <c r="M46" t="s">
        <v>164</v>
      </c>
      <c r="N46" t="s">
        <v>22</v>
      </c>
      <c r="O46" t="s">
        <v>23</v>
      </c>
      <c r="P46" t="s">
        <v>24</v>
      </c>
      <c r="Q46" t="s">
        <v>165</v>
      </c>
      <c r="R46" t="s">
        <v>166</v>
      </c>
      <c r="S46" t="s">
        <v>27</v>
      </c>
      <c r="T46" s="8" t="s">
        <v>160</v>
      </c>
      <c r="U46" t="s">
        <v>29</v>
      </c>
    </row>
    <row r="47" spans="1:21" x14ac:dyDescent="0.25">
      <c r="A47">
        <v>45</v>
      </c>
      <c r="B47">
        <v>1</v>
      </c>
      <c r="C47">
        <v>0</v>
      </c>
      <c r="D47" t="e">
        <f>+VLOOKUP(A47,'2023'!$A$3:$AI$181,29,0)</f>
        <v>#N/A</v>
      </c>
      <c r="E47" t="e">
        <f t="shared" si="0"/>
        <v>#N/A</v>
      </c>
      <c r="F47">
        <v>8</v>
      </c>
      <c r="H47" t="b">
        <f t="shared" si="1"/>
        <v>0</v>
      </c>
      <c r="I47" t="s">
        <v>76</v>
      </c>
      <c r="J47" t="s">
        <v>18</v>
      </c>
      <c r="K47" t="s">
        <v>19</v>
      </c>
      <c r="L47" t="s">
        <v>20</v>
      </c>
      <c r="M47" t="s">
        <v>164</v>
      </c>
      <c r="N47" t="s">
        <v>22</v>
      </c>
      <c r="O47" t="s">
        <v>78</v>
      </c>
      <c r="P47" t="s">
        <v>79</v>
      </c>
      <c r="Q47" t="s">
        <v>134</v>
      </c>
      <c r="R47" t="s">
        <v>134</v>
      </c>
      <c r="S47" t="s">
        <v>27</v>
      </c>
      <c r="T47" s="8" t="s">
        <v>160</v>
      </c>
      <c r="U47" t="s">
        <v>29</v>
      </c>
    </row>
    <row r="48" spans="1:21" x14ac:dyDescent="0.25">
      <c r="A48">
        <v>46</v>
      </c>
      <c r="B48">
        <v>36160000</v>
      </c>
      <c r="C48">
        <v>4520000</v>
      </c>
      <c r="D48" t="e">
        <f>+VLOOKUP(A48,'2023'!$A$3:$AI$181,29,0)</f>
        <v>#N/A</v>
      </c>
      <c r="E48" t="e">
        <f t="shared" si="0"/>
        <v>#N/A</v>
      </c>
      <c r="F48">
        <v>8</v>
      </c>
      <c r="G48" t="e">
        <f>+VLOOKUP(A48,'2023'!$A$3:$AB$181,21,0)</f>
        <v>#N/A</v>
      </c>
      <c r="H48" t="e">
        <f t="shared" si="1"/>
        <v>#N/A</v>
      </c>
      <c r="I48" t="s">
        <v>48</v>
      </c>
      <c r="J48" t="s">
        <v>18</v>
      </c>
      <c r="K48" t="s">
        <v>19</v>
      </c>
      <c r="L48" t="s">
        <v>20</v>
      </c>
      <c r="M48" t="s">
        <v>167</v>
      </c>
      <c r="N48" t="s">
        <v>168</v>
      </c>
      <c r="O48" t="s">
        <v>50</v>
      </c>
      <c r="P48" t="s">
        <v>51</v>
      </c>
      <c r="Q48" t="s">
        <v>134</v>
      </c>
      <c r="R48" t="s">
        <v>134</v>
      </c>
      <c r="S48" t="s">
        <v>46</v>
      </c>
      <c r="T48" s="8" t="s">
        <v>47</v>
      </c>
      <c r="U48" t="s">
        <v>29</v>
      </c>
    </row>
    <row r="49" spans="1:21" x14ac:dyDescent="0.25">
      <c r="A49">
        <v>47</v>
      </c>
      <c r="B49">
        <v>36160000</v>
      </c>
      <c r="C49">
        <v>4520000</v>
      </c>
      <c r="D49" t="e">
        <f>+VLOOKUP(A49,'2023'!$A$3:$AI$181,29,0)</f>
        <v>#N/A</v>
      </c>
      <c r="E49" t="e">
        <f t="shared" si="0"/>
        <v>#N/A</v>
      </c>
      <c r="F49">
        <v>8</v>
      </c>
      <c r="H49" t="b">
        <f t="shared" si="1"/>
        <v>0</v>
      </c>
      <c r="I49" t="s">
        <v>48</v>
      </c>
      <c r="J49" t="s">
        <v>18</v>
      </c>
      <c r="K49" t="s">
        <v>19</v>
      </c>
      <c r="L49" t="s">
        <v>20</v>
      </c>
      <c r="M49" t="s">
        <v>169</v>
      </c>
      <c r="N49" t="s">
        <v>22</v>
      </c>
      <c r="O49" t="s">
        <v>50</v>
      </c>
      <c r="P49" t="s">
        <v>51</v>
      </c>
      <c r="Q49" t="s">
        <v>134</v>
      </c>
      <c r="R49" t="s">
        <v>134</v>
      </c>
      <c r="S49" t="s">
        <v>46</v>
      </c>
      <c r="T49" s="8" t="s">
        <v>47</v>
      </c>
      <c r="U49" t="s">
        <v>33</v>
      </c>
    </row>
    <row r="50" spans="1:21" x14ac:dyDescent="0.25">
      <c r="A50">
        <v>48</v>
      </c>
      <c r="B50">
        <v>36160000</v>
      </c>
      <c r="C50">
        <v>4520000</v>
      </c>
      <c r="D50" t="e">
        <f>+VLOOKUP(A50,'2023'!$A$3:$AI$181,29,0)</f>
        <v>#N/A</v>
      </c>
      <c r="E50" t="e">
        <f t="shared" si="0"/>
        <v>#N/A</v>
      </c>
      <c r="F50">
        <v>8</v>
      </c>
      <c r="H50" t="b">
        <f t="shared" si="1"/>
        <v>0</v>
      </c>
      <c r="I50" t="s">
        <v>48</v>
      </c>
      <c r="J50" t="s">
        <v>18</v>
      </c>
      <c r="K50" t="s">
        <v>19</v>
      </c>
      <c r="L50" t="s">
        <v>20</v>
      </c>
      <c r="M50" t="s">
        <v>170</v>
      </c>
      <c r="N50" t="s">
        <v>22</v>
      </c>
      <c r="O50" t="s">
        <v>50</v>
      </c>
      <c r="P50" t="s">
        <v>51</v>
      </c>
      <c r="Q50" t="s">
        <v>134</v>
      </c>
      <c r="R50" t="s">
        <v>134</v>
      </c>
      <c r="S50" t="s">
        <v>46</v>
      </c>
      <c r="T50" s="8" t="s">
        <v>47</v>
      </c>
      <c r="U50" t="s">
        <v>33</v>
      </c>
    </row>
    <row r="51" spans="1:21" x14ac:dyDescent="0.25">
      <c r="A51">
        <v>49</v>
      </c>
      <c r="B51">
        <v>36160000</v>
      </c>
      <c r="C51">
        <v>4520000</v>
      </c>
      <c r="D51" t="e">
        <f>+VLOOKUP(A51,'2023'!$A$3:$AI$181,29,0)</f>
        <v>#N/A</v>
      </c>
      <c r="E51" t="e">
        <f t="shared" si="0"/>
        <v>#N/A</v>
      </c>
      <c r="F51">
        <v>8</v>
      </c>
      <c r="G51" t="e">
        <f>+VLOOKUP(A51,'2023'!$A$3:$AB$181,21,0)</f>
        <v>#N/A</v>
      </c>
      <c r="H51" t="e">
        <f t="shared" si="1"/>
        <v>#N/A</v>
      </c>
      <c r="I51" t="s">
        <v>48</v>
      </c>
      <c r="J51" t="s">
        <v>18</v>
      </c>
      <c r="K51" t="s">
        <v>19</v>
      </c>
      <c r="L51" t="s">
        <v>20</v>
      </c>
      <c r="M51" t="s">
        <v>171</v>
      </c>
      <c r="N51" t="s">
        <v>172</v>
      </c>
      <c r="O51" t="s">
        <v>50</v>
      </c>
      <c r="P51" t="s">
        <v>51</v>
      </c>
      <c r="Q51" t="s">
        <v>134</v>
      </c>
      <c r="R51" t="s">
        <v>134</v>
      </c>
      <c r="S51" t="s">
        <v>46</v>
      </c>
      <c r="T51" s="8" t="s">
        <v>47</v>
      </c>
      <c r="U51" t="s">
        <v>29</v>
      </c>
    </row>
    <row r="52" spans="1:21" x14ac:dyDescent="0.25">
      <c r="A52">
        <v>50</v>
      </c>
      <c r="B52">
        <v>36160000</v>
      </c>
      <c r="C52">
        <v>4520000</v>
      </c>
      <c r="D52" t="e">
        <f>+VLOOKUP(A52,'2023'!$A$3:$AI$181,29,0)</f>
        <v>#N/A</v>
      </c>
      <c r="E52" t="e">
        <f t="shared" si="0"/>
        <v>#N/A</v>
      </c>
      <c r="F52">
        <v>8</v>
      </c>
      <c r="H52" t="b">
        <f t="shared" si="1"/>
        <v>0</v>
      </c>
      <c r="I52" t="s">
        <v>48</v>
      </c>
      <c r="J52" t="s">
        <v>18</v>
      </c>
      <c r="K52" t="s">
        <v>19</v>
      </c>
      <c r="L52" t="s">
        <v>20</v>
      </c>
      <c r="M52" t="s">
        <v>173</v>
      </c>
      <c r="N52" t="s">
        <v>174</v>
      </c>
      <c r="O52" t="s">
        <v>50</v>
      </c>
      <c r="P52" t="s">
        <v>51</v>
      </c>
      <c r="Q52" t="s">
        <v>134</v>
      </c>
      <c r="R52" t="s">
        <v>134</v>
      </c>
      <c r="S52" t="s">
        <v>46</v>
      </c>
      <c r="T52" s="8" t="s">
        <v>47</v>
      </c>
      <c r="U52" t="s">
        <v>33</v>
      </c>
    </row>
    <row r="53" spans="1:21" x14ac:dyDescent="0.25">
      <c r="A53">
        <v>51</v>
      </c>
      <c r="B53">
        <v>36160000</v>
      </c>
      <c r="C53">
        <v>4520000</v>
      </c>
      <c r="D53" t="e">
        <f>+VLOOKUP(A53,'2023'!$A$3:$AI$181,29,0)</f>
        <v>#N/A</v>
      </c>
      <c r="E53" t="e">
        <f t="shared" si="0"/>
        <v>#N/A</v>
      </c>
      <c r="F53">
        <v>8</v>
      </c>
      <c r="H53" t="b">
        <f t="shared" si="1"/>
        <v>0</v>
      </c>
      <c r="I53" t="s">
        <v>48</v>
      </c>
      <c r="J53" t="s">
        <v>18</v>
      </c>
      <c r="K53" t="s">
        <v>19</v>
      </c>
      <c r="L53" t="s">
        <v>20</v>
      </c>
      <c r="M53" t="s">
        <v>175</v>
      </c>
      <c r="N53" t="s">
        <v>22</v>
      </c>
      <c r="O53" t="s">
        <v>50</v>
      </c>
      <c r="P53" t="s">
        <v>51</v>
      </c>
      <c r="Q53" t="s">
        <v>134</v>
      </c>
      <c r="R53" t="s">
        <v>134</v>
      </c>
      <c r="S53" t="s">
        <v>46</v>
      </c>
      <c r="T53" s="8" t="s">
        <v>47</v>
      </c>
      <c r="U53" t="s">
        <v>33</v>
      </c>
    </row>
    <row r="54" spans="1:21" x14ac:dyDescent="0.25">
      <c r="A54">
        <v>52</v>
      </c>
      <c r="B54">
        <v>36160000</v>
      </c>
      <c r="C54">
        <v>4520000</v>
      </c>
      <c r="D54" t="e">
        <f>+VLOOKUP(A54,'2023'!$A$3:$AI$181,29,0)</f>
        <v>#N/A</v>
      </c>
      <c r="E54" t="e">
        <f t="shared" si="0"/>
        <v>#N/A</v>
      </c>
      <c r="F54">
        <v>8</v>
      </c>
      <c r="H54" t="b">
        <f t="shared" si="1"/>
        <v>0</v>
      </c>
      <c r="I54" t="s">
        <v>48</v>
      </c>
      <c r="J54" t="s">
        <v>18</v>
      </c>
      <c r="K54" t="s">
        <v>19</v>
      </c>
      <c r="L54" t="s">
        <v>20</v>
      </c>
      <c r="M54" t="s">
        <v>176</v>
      </c>
      <c r="N54" t="s">
        <v>22</v>
      </c>
      <c r="O54" t="s">
        <v>50</v>
      </c>
      <c r="P54" t="s">
        <v>51</v>
      </c>
      <c r="Q54" t="s">
        <v>134</v>
      </c>
      <c r="R54" t="s">
        <v>134</v>
      </c>
      <c r="S54" t="s">
        <v>46</v>
      </c>
      <c r="T54" s="8" t="s">
        <v>47</v>
      </c>
      <c r="U54" t="s">
        <v>33</v>
      </c>
    </row>
    <row r="55" spans="1:21" x14ac:dyDescent="0.25">
      <c r="A55">
        <v>53</v>
      </c>
      <c r="B55">
        <v>36160000</v>
      </c>
      <c r="C55">
        <v>4520000</v>
      </c>
      <c r="D55" t="e">
        <f>+VLOOKUP(A55,'2023'!$A$3:$AI$181,29,0)</f>
        <v>#N/A</v>
      </c>
      <c r="E55" t="e">
        <f t="shared" si="0"/>
        <v>#N/A</v>
      </c>
      <c r="F55">
        <v>8</v>
      </c>
      <c r="H55" t="b">
        <f t="shared" si="1"/>
        <v>0</v>
      </c>
      <c r="I55" t="s">
        <v>48</v>
      </c>
      <c r="J55" t="s">
        <v>18</v>
      </c>
      <c r="K55" t="s">
        <v>19</v>
      </c>
      <c r="L55" t="s">
        <v>20</v>
      </c>
      <c r="M55" t="s">
        <v>177</v>
      </c>
      <c r="N55" t="s">
        <v>22</v>
      </c>
      <c r="O55" t="s">
        <v>50</v>
      </c>
      <c r="P55" t="s">
        <v>51</v>
      </c>
      <c r="Q55" t="s">
        <v>134</v>
      </c>
      <c r="R55" t="s">
        <v>134</v>
      </c>
      <c r="S55" t="s">
        <v>46</v>
      </c>
      <c r="T55" s="8" t="s">
        <v>47</v>
      </c>
      <c r="U55" t="s">
        <v>33</v>
      </c>
    </row>
    <row r="56" spans="1:21" x14ac:dyDescent="0.25">
      <c r="A56">
        <v>54</v>
      </c>
      <c r="B56">
        <v>36160000</v>
      </c>
      <c r="C56">
        <v>4520000</v>
      </c>
      <c r="D56" t="e">
        <f>+VLOOKUP(A56,'2023'!$A$3:$AI$181,29,0)</f>
        <v>#N/A</v>
      </c>
      <c r="E56" t="e">
        <f t="shared" si="0"/>
        <v>#N/A</v>
      </c>
      <c r="F56">
        <v>8</v>
      </c>
      <c r="H56" t="b">
        <f t="shared" si="1"/>
        <v>0</v>
      </c>
      <c r="I56" t="s">
        <v>48</v>
      </c>
      <c r="J56" t="s">
        <v>18</v>
      </c>
      <c r="K56" t="s">
        <v>19</v>
      </c>
      <c r="L56" t="s">
        <v>20</v>
      </c>
      <c r="M56" t="s">
        <v>178</v>
      </c>
      <c r="N56" t="s">
        <v>22</v>
      </c>
      <c r="O56" t="s">
        <v>50</v>
      </c>
      <c r="P56" t="s">
        <v>51</v>
      </c>
      <c r="Q56" t="s">
        <v>134</v>
      </c>
      <c r="R56" t="s">
        <v>134</v>
      </c>
      <c r="S56" t="s">
        <v>46</v>
      </c>
      <c r="T56" s="8" t="s">
        <v>47</v>
      </c>
      <c r="U56" t="s">
        <v>29</v>
      </c>
    </row>
    <row r="57" spans="1:21" x14ac:dyDescent="0.25">
      <c r="A57">
        <v>55</v>
      </c>
      <c r="B57">
        <v>36160000</v>
      </c>
      <c r="C57">
        <v>4520000</v>
      </c>
      <c r="D57" t="e">
        <f>+VLOOKUP(A57,'2023'!$A$3:$AI$181,29,0)</f>
        <v>#N/A</v>
      </c>
      <c r="E57" t="e">
        <f t="shared" si="0"/>
        <v>#N/A</v>
      </c>
      <c r="F57">
        <v>8</v>
      </c>
      <c r="G57" t="e">
        <f>+VLOOKUP(A57,'2023'!$A$3:$AB$181,21,0)</f>
        <v>#N/A</v>
      </c>
      <c r="H57" t="e">
        <f t="shared" si="1"/>
        <v>#N/A</v>
      </c>
      <c r="I57" t="s">
        <v>17</v>
      </c>
      <c r="J57" t="s">
        <v>18</v>
      </c>
      <c r="K57" t="s">
        <v>19</v>
      </c>
      <c r="L57" t="s">
        <v>20</v>
      </c>
      <c r="M57" t="s">
        <v>179</v>
      </c>
      <c r="N57" t="s">
        <v>22</v>
      </c>
      <c r="O57" t="s">
        <v>23</v>
      </c>
      <c r="P57" t="s">
        <v>24</v>
      </c>
      <c r="Q57" t="s">
        <v>180</v>
      </c>
      <c r="R57" t="s">
        <v>181</v>
      </c>
      <c r="S57" t="s">
        <v>46</v>
      </c>
      <c r="T57" s="8" t="s">
        <v>47</v>
      </c>
      <c r="U57" t="s">
        <v>29</v>
      </c>
    </row>
    <row r="58" spans="1:21" x14ac:dyDescent="0.25">
      <c r="A58">
        <v>56</v>
      </c>
      <c r="B58">
        <v>36160000</v>
      </c>
      <c r="C58">
        <v>4520000</v>
      </c>
      <c r="D58" t="e">
        <f>+VLOOKUP(A58,'2023'!$A$3:$AI$181,29,0)</f>
        <v>#N/A</v>
      </c>
      <c r="E58" t="e">
        <f t="shared" si="0"/>
        <v>#N/A</v>
      </c>
      <c r="F58">
        <v>8</v>
      </c>
      <c r="H58" t="b">
        <f t="shared" si="1"/>
        <v>0</v>
      </c>
      <c r="I58" t="s">
        <v>48</v>
      </c>
      <c r="J58" t="s">
        <v>18</v>
      </c>
      <c r="K58" t="s">
        <v>19</v>
      </c>
      <c r="L58" t="s">
        <v>20</v>
      </c>
      <c r="M58" t="s">
        <v>182</v>
      </c>
      <c r="N58" t="s">
        <v>183</v>
      </c>
      <c r="O58" t="s">
        <v>50</v>
      </c>
      <c r="P58" t="s">
        <v>51</v>
      </c>
      <c r="Q58" t="s">
        <v>184</v>
      </c>
      <c r="R58" t="s">
        <v>185</v>
      </c>
      <c r="S58" t="s">
        <v>46</v>
      </c>
      <c r="T58" s="8" t="s">
        <v>75</v>
      </c>
      <c r="U58" t="s">
        <v>33</v>
      </c>
    </row>
    <row r="59" spans="1:21" x14ac:dyDescent="0.25">
      <c r="A59">
        <v>57</v>
      </c>
      <c r="B59">
        <v>48000000</v>
      </c>
      <c r="C59">
        <v>6000000</v>
      </c>
      <c r="D59" t="e">
        <f>+VLOOKUP(A59,'2023'!$A$3:$AI$181,29,0)</f>
        <v>#N/A</v>
      </c>
      <c r="E59" t="e">
        <f t="shared" si="0"/>
        <v>#N/A</v>
      </c>
      <c r="F59">
        <v>8</v>
      </c>
      <c r="G59" t="e">
        <f>+VLOOKUP(A59,'2023'!$A$3:$AB$181,21,0)</f>
        <v>#N/A</v>
      </c>
      <c r="H59" t="e">
        <f t="shared" si="1"/>
        <v>#N/A</v>
      </c>
      <c r="I59" t="s">
        <v>17</v>
      </c>
      <c r="J59" t="s">
        <v>18</v>
      </c>
      <c r="K59" t="s">
        <v>19</v>
      </c>
      <c r="L59" t="s">
        <v>20</v>
      </c>
      <c r="M59" t="s">
        <v>186</v>
      </c>
      <c r="N59" t="s">
        <v>22</v>
      </c>
      <c r="O59" t="s">
        <v>23</v>
      </c>
      <c r="P59" t="s">
        <v>24</v>
      </c>
      <c r="Q59" t="s">
        <v>187</v>
      </c>
      <c r="R59" t="s">
        <v>188</v>
      </c>
      <c r="S59" t="s">
        <v>46</v>
      </c>
      <c r="T59" s="8" t="s">
        <v>47</v>
      </c>
      <c r="U59" t="s">
        <v>29</v>
      </c>
    </row>
    <row r="60" spans="1:21" x14ac:dyDescent="0.25">
      <c r="A60">
        <v>58</v>
      </c>
      <c r="B60">
        <v>36160000</v>
      </c>
      <c r="C60">
        <v>4520000</v>
      </c>
      <c r="D60" t="e">
        <f>+VLOOKUP(A60,'2023'!$A$3:$AI$181,29,0)</f>
        <v>#N/A</v>
      </c>
      <c r="E60" t="e">
        <f t="shared" si="0"/>
        <v>#N/A</v>
      </c>
      <c r="F60">
        <v>8</v>
      </c>
      <c r="G60" t="e">
        <f>+VLOOKUP(A60,'2023'!$A$3:$AB$181,21,0)</f>
        <v>#N/A</v>
      </c>
      <c r="H60" t="e">
        <f t="shared" si="1"/>
        <v>#N/A</v>
      </c>
      <c r="I60" t="s">
        <v>57</v>
      </c>
      <c r="J60" t="s">
        <v>18</v>
      </c>
      <c r="K60" t="s">
        <v>19</v>
      </c>
      <c r="L60" t="s">
        <v>20</v>
      </c>
      <c r="M60" t="s">
        <v>189</v>
      </c>
      <c r="N60" t="s">
        <v>22</v>
      </c>
      <c r="O60" t="s">
        <v>59</v>
      </c>
      <c r="P60" t="s">
        <v>60</v>
      </c>
      <c r="Q60" t="s">
        <v>190</v>
      </c>
      <c r="R60" t="s">
        <v>191</v>
      </c>
      <c r="S60" t="s">
        <v>46</v>
      </c>
      <c r="T60" s="8" t="s">
        <v>47</v>
      </c>
      <c r="U60" t="s">
        <v>29</v>
      </c>
    </row>
    <row r="61" spans="1:21" x14ac:dyDescent="0.25">
      <c r="A61">
        <v>59</v>
      </c>
      <c r="B61">
        <v>18400000</v>
      </c>
      <c r="C61">
        <v>2300000</v>
      </c>
      <c r="D61" t="e">
        <f>+VLOOKUP(A61,'2023'!$A$3:$AI$181,29,0)</f>
        <v>#N/A</v>
      </c>
      <c r="E61" t="e">
        <f t="shared" si="0"/>
        <v>#N/A</v>
      </c>
      <c r="F61">
        <v>8</v>
      </c>
      <c r="G61" t="e">
        <f>+VLOOKUP(A61,'2023'!$A$3:$AB$181,21,0)</f>
        <v>#N/A</v>
      </c>
      <c r="H61" t="e">
        <f t="shared" si="1"/>
        <v>#N/A</v>
      </c>
      <c r="I61" t="s">
        <v>76</v>
      </c>
      <c r="J61" t="s">
        <v>18</v>
      </c>
      <c r="K61" t="s">
        <v>19</v>
      </c>
      <c r="L61" t="s">
        <v>20</v>
      </c>
      <c r="M61" t="s">
        <v>192</v>
      </c>
      <c r="N61" t="s">
        <v>22</v>
      </c>
      <c r="O61" t="s">
        <v>78</v>
      </c>
      <c r="P61" t="s">
        <v>79</v>
      </c>
      <c r="Q61" t="s">
        <v>83</v>
      </c>
      <c r="R61" t="s">
        <v>193</v>
      </c>
      <c r="S61" t="s">
        <v>27</v>
      </c>
      <c r="T61" s="8" t="s">
        <v>28</v>
      </c>
      <c r="U61" t="s">
        <v>33</v>
      </c>
    </row>
    <row r="62" spans="1:21" x14ac:dyDescent="0.25">
      <c r="A62">
        <v>60</v>
      </c>
      <c r="B62">
        <v>40000000</v>
      </c>
      <c r="C62">
        <v>5000000</v>
      </c>
      <c r="D62" t="e">
        <f>+VLOOKUP(A62,'2023'!$A$3:$AI$181,29,0)</f>
        <v>#N/A</v>
      </c>
      <c r="E62" t="e">
        <f t="shared" si="0"/>
        <v>#N/A</v>
      </c>
      <c r="F62">
        <v>8</v>
      </c>
      <c r="G62" t="e">
        <f>+VLOOKUP(A62,'2023'!$A$3:$AB$181,21,0)</f>
        <v>#N/A</v>
      </c>
      <c r="H62" t="e">
        <f t="shared" si="1"/>
        <v>#N/A</v>
      </c>
      <c r="I62" t="s">
        <v>17</v>
      </c>
      <c r="J62" t="s">
        <v>18</v>
      </c>
      <c r="K62" t="s">
        <v>19</v>
      </c>
      <c r="L62" t="s">
        <v>20</v>
      </c>
      <c r="M62" t="s">
        <v>194</v>
      </c>
      <c r="N62" t="s">
        <v>195</v>
      </c>
      <c r="O62" t="s">
        <v>23</v>
      </c>
      <c r="P62" t="s">
        <v>24</v>
      </c>
      <c r="Q62" t="s">
        <v>196</v>
      </c>
      <c r="R62" t="s">
        <v>197</v>
      </c>
      <c r="S62" t="s">
        <v>46</v>
      </c>
      <c r="T62" s="8" t="s">
        <v>47</v>
      </c>
      <c r="U62" t="s">
        <v>29</v>
      </c>
    </row>
    <row r="63" spans="1:21" x14ac:dyDescent="0.25">
      <c r="A63">
        <v>61</v>
      </c>
      <c r="B63">
        <v>40000000</v>
      </c>
      <c r="C63">
        <v>5000000</v>
      </c>
      <c r="D63" t="e">
        <f>+VLOOKUP(A63,'2023'!$A$3:$AI$181,29,0)</f>
        <v>#N/A</v>
      </c>
      <c r="E63" t="e">
        <f t="shared" si="0"/>
        <v>#N/A</v>
      </c>
      <c r="F63">
        <v>8</v>
      </c>
      <c r="H63" t="b">
        <f t="shared" si="1"/>
        <v>0</v>
      </c>
      <c r="I63" t="s">
        <v>17</v>
      </c>
      <c r="J63" t="s">
        <v>18</v>
      </c>
      <c r="K63" t="s">
        <v>19</v>
      </c>
      <c r="L63" t="s">
        <v>20</v>
      </c>
      <c r="M63" t="s">
        <v>198</v>
      </c>
      <c r="N63" t="s">
        <v>22</v>
      </c>
      <c r="O63" t="s">
        <v>23</v>
      </c>
      <c r="P63" t="s">
        <v>24</v>
      </c>
      <c r="Q63" t="s">
        <v>199</v>
      </c>
      <c r="R63" t="s">
        <v>200</v>
      </c>
      <c r="S63" t="s">
        <v>46</v>
      </c>
      <c r="T63" s="8" t="s">
        <v>28</v>
      </c>
      <c r="U63" t="s">
        <v>33</v>
      </c>
    </row>
    <row r="64" spans="1:21" x14ac:dyDescent="0.25">
      <c r="A64">
        <v>62</v>
      </c>
      <c r="B64">
        <v>36160000</v>
      </c>
      <c r="C64">
        <v>4520000</v>
      </c>
      <c r="D64" t="e">
        <f>+VLOOKUP(A64,'2023'!$A$3:$AI$181,29,0)</f>
        <v>#N/A</v>
      </c>
      <c r="E64" t="e">
        <f t="shared" si="0"/>
        <v>#N/A</v>
      </c>
      <c r="F64">
        <v>8</v>
      </c>
      <c r="G64" t="e">
        <f>+VLOOKUP(A64,'2023'!$A$3:$AB$181,21,0)</f>
        <v>#N/A</v>
      </c>
      <c r="H64" t="e">
        <f t="shared" si="1"/>
        <v>#N/A</v>
      </c>
      <c r="I64" t="s">
        <v>17</v>
      </c>
      <c r="J64" t="s">
        <v>18</v>
      </c>
      <c r="K64" t="s">
        <v>19</v>
      </c>
      <c r="L64" t="s">
        <v>20</v>
      </c>
      <c r="M64" t="s">
        <v>201</v>
      </c>
      <c r="N64" t="s">
        <v>22</v>
      </c>
      <c r="O64" t="s">
        <v>23</v>
      </c>
      <c r="P64" t="s">
        <v>24</v>
      </c>
      <c r="Q64" t="s">
        <v>202</v>
      </c>
      <c r="R64" t="s">
        <v>203</v>
      </c>
      <c r="S64" t="s">
        <v>46</v>
      </c>
      <c r="T64" s="8" t="s">
        <v>47</v>
      </c>
      <c r="U64" t="s">
        <v>33</v>
      </c>
    </row>
    <row r="65" spans="1:21" x14ac:dyDescent="0.25">
      <c r="A65">
        <v>63</v>
      </c>
      <c r="B65">
        <v>48000000</v>
      </c>
      <c r="C65">
        <v>6000000</v>
      </c>
      <c r="D65" t="e">
        <f>+VLOOKUP(A65,'2023'!$A$3:$AI$181,29,0)</f>
        <v>#N/A</v>
      </c>
      <c r="E65" t="e">
        <f t="shared" si="0"/>
        <v>#N/A</v>
      </c>
      <c r="F65">
        <v>8</v>
      </c>
      <c r="H65" t="b">
        <f t="shared" si="1"/>
        <v>0</v>
      </c>
      <c r="I65" t="s">
        <v>17</v>
      </c>
      <c r="J65" t="s">
        <v>18</v>
      </c>
      <c r="K65" t="s">
        <v>19</v>
      </c>
      <c r="L65" t="s">
        <v>20</v>
      </c>
      <c r="M65" t="s">
        <v>204</v>
      </c>
      <c r="N65" t="s">
        <v>22</v>
      </c>
      <c r="O65" t="s">
        <v>23</v>
      </c>
      <c r="P65" t="s">
        <v>24</v>
      </c>
      <c r="Q65" t="s">
        <v>205</v>
      </c>
      <c r="R65" t="s">
        <v>206</v>
      </c>
      <c r="S65" t="s">
        <v>46</v>
      </c>
      <c r="T65" s="8" t="s">
        <v>47</v>
      </c>
      <c r="U65" t="s">
        <v>33</v>
      </c>
    </row>
    <row r="66" spans="1:21" x14ac:dyDescent="0.25">
      <c r="A66">
        <v>64</v>
      </c>
      <c r="B66">
        <v>18400000</v>
      </c>
      <c r="C66">
        <v>2300000</v>
      </c>
      <c r="D66" t="e">
        <f>+VLOOKUP(A66,'2023'!$A$3:$AI$181,29,0)</f>
        <v>#N/A</v>
      </c>
      <c r="E66" t="e">
        <f t="shared" si="0"/>
        <v>#N/A</v>
      </c>
      <c r="F66">
        <v>8</v>
      </c>
      <c r="G66" t="e">
        <f>+VLOOKUP(A66,'2023'!$A$3:$AB$181,21,0)</f>
        <v>#N/A</v>
      </c>
      <c r="H66" t="e">
        <f t="shared" si="1"/>
        <v>#N/A</v>
      </c>
      <c r="I66" t="s">
        <v>48</v>
      </c>
      <c r="J66" t="s">
        <v>18</v>
      </c>
      <c r="K66" t="s">
        <v>19</v>
      </c>
      <c r="L66" t="s">
        <v>20</v>
      </c>
      <c r="M66" t="s">
        <v>207</v>
      </c>
      <c r="N66" t="s">
        <v>22</v>
      </c>
      <c r="O66" t="s">
        <v>50</v>
      </c>
      <c r="P66" t="s">
        <v>51</v>
      </c>
      <c r="Q66" t="s">
        <v>134</v>
      </c>
      <c r="R66" t="s">
        <v>134</v>
      </c>
      <c r="S66" t="s">
        <v>27</v>
      </c>
      <c r="T66" s="8" t="s">
        <v>28</v>
      </c>
      <c r="U66" t="s">
        <v>29</v>
      </c>
    </row>
    <row r="67" spans="1:21" x14ac:dyDescent="0.25">
      <c r="A67">
        <v>65</v>
      </c>
      <c r="B67">
        <v>18400000</v>
      </c>
      <c r="C67">
        <v>2300000</v>
      </c>
      <c r="D67" t="e">
        <f>+VLOOKUP(A67,'2023'!$A$3:$AI$181,29,0)</f>
        <v>#N/A</v>
      </c>
      <c r="E67" t="e">
        <f t="shared" ref="E67:E130" si="2">+B67=D67</f>
        <v>#N/A</v>
      </c>
      <c r="F67">
        <v>8</v>
      </c>
      <c r="G67" t="e">
        <f>+VLOOKUP(A67,'2023'!$A$3:$AB$181,21,0)</f>
        <v>#N/A</v>
      </c>
      <c r="H67" t="e">
        <f t="shared" ref="H67:H130" si="3">+F67=G67</f>
        <v>#N/A</v>
      </c>
      <c r="I67" t="s">
        <v>48</v>
      </c>
      <c r="J67" t="s">
        <v>18</v>
      </c>
      <c r="K67" t="s">
        <v>19</v>
      </c>
      <c r="L67" t="s">
        <v>20</v>
      </c>
      <c r="M67" t="s">
        <v>208</v>
      </c>
      <c r="N67" t="s">
        <v>22</v>
      </c>
      <c r="O67" t="s">
        <v>50</v>
      </c>
      <c r="P67" t="s">
        <v>51</v>
      </c>
      <c r="Q67" t="s">
        <v>134</v>
      </c>
      <c r="R67" t="s">
        <v>134</v>
      </c>
      <c r="S67" t="s">
        <v>27</v>
      </c>
      <c r="T67" s="8" t="s">
        <v>28</v>
      </c>
      <c r="U67" t="s">
        <v>29</v>
      </c>
    </row>
    <row r="68" spans="1:21" x14ac:dyDescent="0.25">
      <c r="A68">
        <v>66</v>
      </c>
      <c r="B68">
        <v>18400000</v>
      </c>
      <c r="C68">
        <v>2300000</v>
      </c>
      <c r="D68" t="e">
        <f>+VLOOKUP(A68,'2023'!$A$3:$AI$181,29,0)</f>
        <v>#N/A</v>
      </c>
      <c r="E68" t="e">
        <f t="shared" si="2"/>
        <v>#N/A</v>
      </c>
      <c r="F68">
        <v>8</v>
      </c>
      <c r="G68" t="e">
        <f>+VLOOKUP(A68,'2023'!$A$3:$AB$181,21,0)</f>
        <v>#N/A</v>
      </c>
      <c r="H68" t="e">
        <f t="shared" si="3"/>
        <v>#N/A</v>
      </c>
      <c r="I68" t="s">
        <v>48</v>
      </c>
      <c r="J68" t="s">
        <v>18</v>
      </c>
      <c r="K68" t="s">
        <v>19</v>
      </c>
      <c r="L68" t="s">
        <v>20</v>
      </c>
      <c r="M68" t="s">
        <v>209</v>
      </c>
      <c r="N68" t="s">
        <v>22</v>
      </c>
      <c r="O68" t="s">
        <v>50</v>
      </c>
      <c r="P68" t="s">
        <v>51</v>
      </c>
      <c r="Q68" t="s">
        <v>134</v>
      </c>
      <c r="R68" t="s">
        <v>134</v>
      </c>
      <c r="S68" t="s">
        <v>27</v>
      </c>
      <c r="T68" s="8" t="s">
        <v>28</v>
      </c>
      <c r="U68" t="s">
        <v>29</v>
      </c>
    </row>
    <row r="69" spans="1:21" x14ac:dyDescent="0.25">
      <c r="A69">
        <v>67</v>
      </c>
      <c r="B69">
        <v>18400000</v>
      </c>
      <c r="C69">
        <v>2300000</v>
      </c>
      <c r="D69" t="e">
        <f>+VLOOKUP(A69,'2023'!$A$3:$AI$181,29,0)</f>
        <v>#N/A</v>
      </c>
      <c r="E69" t="e">
        <f t="shared" si="2"/>
        <v>#N/A</v>
      </c>
      <c r="F69">
        <v>8</v>
      </c>
      <c r="G69" t="e">
        <f>+VLOOKUP(A69,'2023'!$A$3:$AB$181,21,0)</f>
        <v>#N/A</v>
      </c>
      <c r="H69" t="e">
        <f t="shared" si="3"/>
        <v>#N/A</v>
      </c>
      <c r="I69" t="s">
        <v>48</v>
      </c>
      <c r="J69" t="s">
        <v>18</v>
      </c>
      <c r="K69" t="s">
        <v>19</v>
      </c>
      <c r="L69" t="s">
        <v>20</v>
      </c>
      <c r="M69" t="s">
        <v>210</v>
      </c>
      <c r="N69" t="s">
        <v>22</v>
      </c>
      <c r="O69" t="s">
        <v>50</v>
      </c>
      <c r="P69" t="s">
        <v>51</v>
      </c>
      <c r="Q69" t="s">
        <v>134</v>
      </c>
      <c r="R69" t="s">
        <v>134</v>
      </c>
      <c r="S69" t="s">
        <v>27</v>
      </c>
      <c r="T69" s="8" t="s">
        <v>28</v>
      </c>
      <c r="U69" t="s">
        <v>29</v>
      </c>
    </row>
    <row r="70" spans="1:21" x14ac:dyDescent="0.25">
      <c r="A70">
        <v>68</v>
      </c>
      <c r="B70">
        <v>40000000</v>
      </c>
      <c r="C70">
        <v>5000000</v>
      </c>
      <c r="D70" t="e">
        <f>+VLOOKUP(A70,'2023'!$A$3:$AI$181,29,0)</f>
        <v>#N/A</v>
      </c>
      <c r="E70" t="e">
        <f t="shared" si="2"/>
        <v>#N/A</v>
      </c>
      <c r="F70">
        <v>8</v>
      </c>
      <c r="G70" t="e">
        <f>+VLOOKUP(A70,'2023'!$A$3:$AB$181,21,0)</f>
        <v>#N/A</v>
      </c>
      <c r="H70" t="e">
        <f t="shared" si="3"/>
        <v>#N/A</v>
      </c>
      <c r="I70" t="s">
        <v>48</v>
      </c>
      <c r="J70" t="s">
        <v>18</v>
      </c>
      <c r="K70" t="s">
        <v>19</v>
      </c>
      <c r="L70" t="s">
        <v>20</v>
      </c>
      <c r="M70" t="s">
        <v>211</v>
      </c>
      <c r="N70" t="s">
        <v>22</v>
      </c>
      <c r="O70" t="s">
        <v>50</v>
      </c>
      <c r="P70" t="s">
        <v>51</v>
      </c>
      <c r="Q70" t="s">
        <v>134</v>
      </c>
      <c r="R70" t="s">
        <v>134</v>
      </c>
      <c r="S70" t="s">
        <v>46</v>
      </c>
      <c r="T70" s="8" t="s">
        <v>47</v>
      </c>
      <c r="U70" t="s">
        <v>29</v>
      </c>
    </row>
    <row r="71" spans="1:21" x14ac:dyDescent="0.25">
      <c r="A71">
        <v>69</v>
      </c>
      <c r="B71">
        <v>36160000</v>
      </c>
      <c r="C71">
        <v>4520000</v>
      </c>
      <c r="D71" t="e">
        <f>+VLOOKUP(A71,'2023'!$A$3:$AI$181,29,0)</f>
        <v>#N/A</v>
      </c>
      <c r="E71" t="e">
        <f t="shared" si="2"/>
        <v>#N/A</v>
      </c>
      <c r="F71">
        <v>8</v>
      </c>
      <c r="G71" t="e">
        <f>+VLOOKUP(A71,'2023'!$A$3:$AB$181,21,0)</f>
        <v>#N/A</v>
      </c>
      <c r="H71" t="e">
        <f t="shared" si="3"/>
        <v>#N/A</v>
      </c>
      <c r="I71" t="s">
        <v>66</v>
      </c>
      <c r="J71" t="s">
        <v>18</v>
      </c>
      <c r="K71" t="s">
        <v>19</v>
      </c>
      <c r="L71" t="s">
        <v>20</v>
      </c>
      <c r="M71" t="s">
        <v>212</v>
      </c>
      <c r="N71" t="s">
        <v>213</v>
      </c>
      <c r="O71" t="s">
        <v>68</v>
      </c>
      <c r="P71" t="s">
        <v>69</v>
      </c>
      <c r="Q71" t="s">
        <v>214</v>
      </c>
      <c r="R71" t="s">
        <v>215</v>
      </c>
      <c r="S71" t="s">
        <v>46</v>
      </c>
      <c r="T71" s="8" t="s">
        <v>216</v>
      </c>
      <c r="U71" t="s">
        <v>33</v>
      </c>
    </row>
    <row r="72" spans="1:21" x14ac:dyDescent="0.25">
      <c r="A72">
        <v>70</v>
      </c>
      <c r="B72">
        <v>36160000</v>
      </c>
      <c r="C72">
        <v>4520000</v>
      </c>
      <c r="D72" t="e">
        <f>+VLOOKUP(A72,'2023'!$A$3:$AI$181,29,0)</f>
        <v>#N/A</v>
      </c>
      <c r="E72" t="e">
        <f t="shared" si="2"/>
        <v>#N/A</v>
      </c>
      <c r="F72">
        <v>8</v>
      </c>
      <c r="H72" t="b">
        <f t="shared" si="3"/>
        <v>0</v>
      </c>
      <c r="I72" t="s">
        <v>217</v>
      </c>
      <c r="J72" t="s">
        <v>18</v>
      </c>
      <c r="K72" t="s">
        <v>19</v>
      </c>
      <c r="L72" t="s">
        <v>20</v>
      </c>
      <c r="M72" t="s">
        <v>218</v>
      </c>
      <c r="N72" t="s">
        <v>22</v>
      </c>
      <c r="O72" t="s">
        <v>219</v>
      </c>
      <c r="P72" t="s">
        <v>220</v>
      </c>
      <c r="Q72" t="s">
        <v>221</v>
      </c>
      <c r="R72" t="s">
        <v>222</v>
      </c>
      <c r="S72" t="s">
        <v>46</v>
      </c>
      <c r="T72" s="8" t="s">
        <v>47</v>
      </c>
      <c r="U72" t="s">
        <v>33</v>
      </c>
    </row>
    <row r="73" spans="1:21" x14ac:dyDescent="0.25">
      <c r="A73">
        <v>71</v>
      </c>
      <c r="B73">
        <v>36160000</v>
      </c>
      <c r="C73">
        <v>4520000</v>
      </c>
      <c r="D73" t="e">
        <f>+VLOOKUP(A73,'2023'!$A$3:$AI$181,29,0)</f>
        <v>#N/A</v>
      </c>
      <c r="E73" t="e">
        <f t="shared" si="2"/>
        <v>#N/A</v>
      </c>
      <c r="F73">
        <v>8</v>
      </c>
      <c r="H73" t="b">
        <f t="shared" si="3"/>
        <v>0</v>
      </c>
      <c r="I73" t="s">
        <v>17</v>
      </c>
      <c r="J73" t="s">
        <v>18</v>
      </c>
      <c r="K73" t="s">
        <v>19</v>
      </c>
      <c r="L73" t="s">
        <v>20</v>
      </c>
      <c r="M73" t="s">
        <v>223</v>
      </c>
      <c r="N73" t="s">
        <v>224</v>
      </c>
      <c r="O73" t="s">
        <v>23</v>
      </c>
      <c r="P73" t="s">
        <v>24</v>
      </c>
      <c r="Q73" t="s">
        <v>225</v>
      </c>
      <c r="R73" t="s">
        <v>226</v>
      </c>
      <c r="S73" t="s">
        <v>46</v>
      </c>
      <c r="T73" s="8" t="s">
        <v>128</v>
      </c>
      <c r="U73" t="s">
        <v>29</v>
      </c>
    </row>
    <row r="74" spans="1:21" x14ac:dyDescent="0.25">
      <c r="A74">
        <v>72</v>
      </c>
      <c r="B74">
        <v>36160000</v>
      </c>
      <c r="C74">
        <v>4520000</v>
      </c>
      <c r="D74" t="e">
        <f>+VLOOKUP(A74,'2023'!$A$3:$AI$181,29,0)</f>
        <v>#N/A</v>
      </c>
      <c r="E74" t="e">
        <f t="shared" si="2"/>
        <v>#N/A</v>
      </c>
      <c r="F74">
        <v>8</v>
      </c>
      <c r="H74" t="b">
        <f t="shared" si="3"/>
        <v>0</v>
      </c>
      <c r="I74" t="s">
        <v>17</v>
      </c>
      <c r="J74" t="s">
        <v>18</v>
      </c>
      <c r="K74" t="s">
        <v>19</v>
      </c>
      <c r="L74" t="s">
        <v>20</v>
      </c>
      <c r="M74" t="s">
        <v>227</v>
      </c>
      <c r="N74" t="s">
        <v>228</v>
      </c>
      <c r="O74" t="s">
        <v>23</v>
      </c>
      <c r="P74" t="s">
        <v>24</v>
      </c>
      <c r="Q74" t="s">
        <v>229</v>
      </c>
      <c r="R74" t="s">
        <v>230</v>
      </c>
      <c r="S74" t="s">
        <v>46</v>
      </c>
      <c r="T74" s="8" t="s">
        <v>47</v>
      </c>
      <c r="U74" t="s">
        <v>29</v>
      </c>
    </row>
    <row r="75" spans="1:21" x14ac:dyDescent="0.25">
      <c r="A75">
        <v>73</v>
      </c>
      <c r="B75">
        <v>44000000</v>
      </c>
      <c r="C75">
        <v>5500000</v>
      </c>
      <c r="D75" t="e">
        <f>+VLOOKUP(A75,'2023'!$A$3:$AI$181,29,0)</f>
        <v>#N/A</v>
      </c>
      <c r="E75" t="e">
        <f t="shared" si="2"/>
        <v>#N/A</v>
      </c>
      <c r="F75">
        <v>8</v>
      </c>
      <c r="H75" t="b">
        <f t="shared" si="3"/>
        <v>0</v>
      </c>
      <c r="I75" t="s">
        <v>17</v>
      </c>
      <c r="J75" t="s">
        <v>18</v>
      </c>
      <c r="K75" t="s">
        <v>19</v>
      </c>
      <c r="L75" t="s">
        <v>20</v>
      </c>
      <c r="M75" t="s">
        <v>231</v>
      </c>
      <c r="N75" t="s">
        <v>22</v>
      </c>
      <c r="O75" t="s">
        <v>23</v>
      </c>
      <c r="P75" t="s">
        <v>24</v>
      </c>
      <c r="Q75" t="s">
        <v>232</v>
      </c>
      <c r="R75" t="s">
        <v>233</v>
      </c>
      <c r="S75" t="s">
        <v>46</v>
      </c>
      <c r="T75" s="8" t="s">
        <v>234</v>
      </c>
      <c r="U75" t="s">
        <v>33</v>
      </c>
    </row>
    <row r="76" spans="1:21" x14ac:dyDescent="0.25">
      <c r="A76">
        <v>74</v>
      </c>
      <c r="B76">
        <v>36160000</v>
      </c>
      <c r="C76">
        <v>4520000</v>
      </c>
      <c r="D76" t="e">
        <f>+VLOOKUP(A76,'2023'!$A$3:$AI$181,29,0)</f>
        <v>#N/A</v>
      </c>
      <c r="E76" t="e">
        <f t="shared" si="2"/>
        <v>#N/A</v>
      </c>
      <c r="F76">
        <v>8</v>
      </c>
      <c r="H76" t="b">
        <f t="shared" si="3"/>
        <v>0</v>
      </c>
      <c r="I76" t="s">
        <v>235</v>
      </c>
      <c r="J76" t="s">
        <v>18</v>
      </c>
      <c r="K76" t="s">
        <v>19</v>
      </c>
      <c r="L76" t="s">
        <v>20</v>
      </c>
      <c r="M76" t="s">
        <v>236</v>
      </c>
      <c r="N76" t="s">
        <v>22</v>
      </c>
      <c r="O76" t="s">
        <v>237</v>
      </c>
      <c r="P76" t="s">
        <v>238</v>
      </c>
      <c r="Q76" t="s">
        <v>239</v>
      </c>
      <c r="R76" t="s">
        <v>240</v>
      </c>
      <c r="S76" t="s">
        <v>46</v>
      </c>
      <c r="T76" s="8" t="s">
        <v>47</v>
      </c>
      <c r="U76" t="s">
        <v>29</v>
      </c>
    </row>
    <row r="77" spans="1:21" x14ac:dyDescent="0.25">
      <c r="A77">
        <v>75</v>
      </c>
      <c r="B77">
        <v>36160000</v>
      </c>
      <c r="C77">
        <v>4520000</v>
      </c>
      <c r="D77" t="e">
        <f>+VLOOKUP(A77,'2023'!$A$3:$AI$181,29,0)</f>
        <v>#N/A</v>
      </c>
      <c r="E77" t="e">
        <f t="shared" si="2"/>
        <v>#N/A</v>
      </c>
      <c r="F77">
        <v>8</v>
      </c>
      <c r="G77" t="e">
        <f>+VLOOKUP(A77,'2023'!$A$3:$AB$181,21,0)</f>
        <v>#N/A</v>
      </c>
      <c r="H77" t="e">
        <f t="shared" si="3"/>
        <v>#N/A</v>
      </c>
      <c r="I77" t="s">
        <v>241</v>
      </c>
      <c r="J77" t="s">
        <v>18</v>
      </c>
      <c r="K77" t="s">
        <v>19</v>
      </c>
      <c r="L77" t="s">
        <v>20</v>
      </c>
      <c r="M77" t="s">
        <v>242</v>
      </c>
      <c r="N77" t="s">
        <v>22</v>
      </c>
      <c r="O77" t="s">
        <v>243</v>
      </c>
      <c r="P77" t="s">
        <v>244</v>
      </c>
      <c r="Q77" t="s">
        <v>245</v>
      </c>
      <c r="R77" t="s">
        <v>246</v>
      </c>
      <c r="S77" t="s">
        <v>46</v>
      </c>
      <c r="T77" s="8" t="s">
        <v>47</v>
      </c>
      <c r="U77" t="s">
        <v>33</v>
      </c>
    </row>
    <row r="78" spans="1:21" x14ac:dyDescent="0.25">
      <c r="A78">
        <v>76</v>
      </c>
      <c r="B78">
        <v>52800000</v>
      </c>
      <c r="C78">
        <v>6600000</v>
      </c>
      <c r="D78" t="e">
        <f>+VLOOKUP(A78,'2023'!$A$3:$AI$181,29,0)</f>
        <v>#N/A</v>
      </c>
      <c r="E78" t="e">
        <f t="shared" si="2"/>
        <v>#N/A</v>
      </c>
      <c r="F78">
        <v>8</v>
      </c>
      <c r="G78" t="e">
        <f>+VLOOKUP(A78,'2023'!$A$3:$AB$181,21,0)</f>
        <v>#N/A</v>
      </c>
      <c r="H78" t="e">
        <f t="shared" si="3"/>
        <v>#N/A</v>
      </c>
      <c r="I78" t="s">
        <v>17</v>
      </c>
      <c r="J78" t="s">
        <v>18</v>
      </c>
      <c r="K78" t="s">
        <v>19</v>
      </c>
      <c r="L78" t="s">
        <v>20</v>
      </c>
      <c r="M78" t="s">
        <v>247</v>
      </c>
      <c r="N78" t="s">
        <v>22</v>
      </c>
      <c r="O78" t="s">
        <v>23</v>
      </c>
      <c r="P78" t="s">
        <v>24</v>
      </c>
      <c r="Q78" t="s">
        <v>248</v>
      </c>
      <c r="R78" t="s">
        <v>249</v>
      </c>
      <c r="S78" t="s">
        <v>46</v>
      </c>
      <c r="T78" s="8" t="s">
        <v>47</v>
      </c>
      <c r="U78" t="s">
        <v>29</v>
      </c>
    </row>
    <row r="79" spans="1:21" x14ac:dyDescent="0.25">
      <c r="A79">
        <v>77</v>
      </c>
      <c r="B79">
        <v>48000000</v>
      </c>
      <c r="C79">
        <v>6000000</v>
      </c>
      <c r="D79" t="e">
        <f>+VLOOKUP(A79,'2023'!$A$3:$AI$181,29,0)</f>
        <v>#N/A</v>
      </c>
      <c r="E79" t="e">
        <f t="shared" si="2"/>
        <v>#N/A</v>
      </c>
      <c r="F79">
        <v>8</v>
      </c>
      <c r="G79" t="e">
        <f>+VLOOKUP(A79,'2023'!$A$3:$AB$181,21,0)</f>
        <v>#N/A</v>
      </c>
      <c r="H79" t="e">
        <f t="shared" si="3"/>
        <v>#N/A</v>
      </c>
      <c r="I79" t="s">
        <v>17</v>
      </c>
      <c r="J79" t="s">
        <v>18</v>
      </c>
      <c r="K79" t="s">
        <v>19</v>
      </c>
      <c r="L79" t="s">
        <v>20</v>
      </c>
      <c r="M79" t="s">
        <v>250</v>
      </c>
      <c r="N79" t="s">
        <v>22</v>
      </c>
      <c r="O79" t="s">
        <v>23</v>
      </c>
      <c r="P79" t="s">
        <v>24</v>
      </c>
      <c r="Q79" t="s">
        <v>134</v>
      </c>
      <c r="R79" t="s">
        <v>134</v>
      </c>
      <c r="S79" t="s">
        <v>46</v>
      </c>
      <c r="T79" s="8" t="s">
        <v>47</v>
      </c>
      <c r="U79" t="s">
        <v>33</v>
      </c>
    </row>
    <row r="80" spans="1:21" x14ac:dyDescent="0.25">
      <c r="A80">
        <v>78</v>
      </c>
      <c r="B80">
        <v>18400000</v>
      </c>
      <c r="C80">
        <v>2300000</v>
      </c>
      <c r="D80" t="e">
        <f>+VLOOKUP(A80,'2023'!$A$3:$AI$181,29,0)</f>
        <v>#N/A</v>
      </c>
      <c r="E80" t="e">
        <f t="shared" si="2"/>
        <v>#N/A</v>
      </c>
      <c r="F80">
        <v>8</v>
      </c>
      <c r="G80" t="e">
        <f>+VLOOKUP(A80,'2023'!$A$3:$AB$181,21,0)</f>
        <v>#N/A</v>
      </c>
      <c r="H80" t="e">
        <f t="shared" si="3"/>
        <v>#N/A</v>
      </c>
      <c r="I80" t="s">
        <v>251</v>
      </c>
      <c r="J80" t="s">
        <v>18</v>
      </c>
      <c r="K80" t="s">
        <v>19</v>
      </c>
      <c r="L80" t="s">
        <v>20</v>
      </c>
      <c r="M80" t="s">
        <v>252</v>
      </c>
      <c r="N80" t="s">
        <v>22</v>
      </c>
      <c r="O80" t="s">
        <v>253</v>
      </c>
      <c r="P80" t="s">
        <v>254</v>
      </c>
      <c r="Q80" t="s">
        <v>255</v>
      </c>
      <c r="R80" t="s">
        <v>256</v>
      </c>
      <c r="S80" t="s">
        <v>27</v>
      </c>
      <c r="T80" s="8" t="s">
        <v>28</v>
      </c>
      <c r="U80" t="s">
        <v>29</v>
      </c>
    </row>
    <row r="81" spans="1:21" x14ac:dyDescent="0.25">
      <c r="A81">
        <v>79</v>
      </c>
      <c r="B81">
        <v>24800000</v>
      </c>
      <c r="C81">
        <v>3100000</v>
      </c>
      <c r="D81" t="e">
        <f>+VLOOKUP(A81,'2023'!$A$3:$AI$181,29,0)</f>
        <v>#N/A</v>
      </c>
      <c r="E81" t="e">
        <f t="shared" si="2"/>
        <v>#N/A</v>
      </c>
      <c r="F81">
        <v>8</v>
      </c>
      <c r="G81" t="e">
        <f>+VLOOKUP(A81,'2023'!$A$3:$AB$181,21,0)</f>
        <v>#N/A</v>
      </c>
      <c r="H81" t="e">
        <f t="shared" si="3"/>
        <v>#N/A</v>
      </c>
      <c r="I81" t="s">
        <v>17</v>
      </c>
      <c r="J81" t="s">
        <v>18</v>
      </c>
      <c r="K81" t="s">
        <v>19</v>
      </c>
      <c r="L81" t="s">
        <v>20</v>
      </c>
      <c r="M81" t="s">
        <v>257</v>
      </c>
      <c r="N81" t="s">
        <v>22</v>
      </c>
      <c r="O81" t="s">
        <v>23</v>
      </c>
      <c r="P81" t="s">
        <v>24</v>
      </c>
      <c r="Q81" t="s">
        <v>258</v>
      </c>
      <c r="R81" t="s">
        <v>259</v>
      </c>
      <c r="S81" t="s">
        <v>27</v>
      </c>
      <c r="T81" s="8" t="s">
        <v>260</v>
      </c>
      <c r="U81" t="s">
        <v>29</v>
      </c>
    </row>
    <row r="82" spans="1:21" x14ac:dyDescent="0.25">
      <c r="A82">
        <v>80</v>
      </c>
      <c r="B82">
        <v>36160000</v>
      </c>
      <c r="C82">
        <v>4520000</v>
      </c>
      <c r="D82" t="e">
        <f>+VLOOKUP(A82,'2023'!$A$3:$AI$181,29,0)</f>
        <v>#N/A</v>
      </c>
      <c r="E82" t="e">
        <f t="shared" si="2"/>
        <v>#N/A</v>
      </c>
      <c r="F82">
        <v>8</v>
      </c>
      <c r="G82" t="e">
        <f>+VLOOKUP(A82,'2023'!$A$3:$AB$181,21,0)</f>
        <v>#N/A</v>
      </c>
      <c r="H82" t="e">
        <f t="shared" si="3"/>
        <v>#N/A</v>
      </c>
      <c r="I82" t="s">
        <v>261</v>
      </c>
      <c r="J82" t="s">
        <v>18</v>
      </c>
      <c r="K82" t="s">
        <v>19</v>
      </c>
      <c r="L82" t="s">
        <v>20</v>
      </c>
      <c r="M82" t="s">
        <v>262</v>
      </c>
      <c r="N82" t="s">
        <v>22</v>
      </c>
      <c r="O82" t="s">
        <v>263</v>
      </c>
      <c r="P82" t="s">
        <v>264</v>
      </c>
      <c r="Q82" t="s">
        <v>265</v>
      </c>
      <c r="R82" t="s">
        <v>266</v>
      </c>
      <c r="S82" t="s">
        <v>46</v>
      </c>
      <c r="T82" s="8" t="s">
        <v>47</v>
      </c>
      <c r="U82" t="s">
        <v>29</v>
      </c>
    </row>
    <row r="83" spans="1:21" x14ac:dyDescent="0.25">
      <c r="A83">
        <v>81</v>
      </c>
      <c r="B83">
        <v>24800000</v>
      </c>
      <c r="C83">
        <v>3100000</v>
      </c>
      <c r="D83" t="e">
        <f>+VLOOKUP(A83,'2023'!$A$3:$AI$181,29,0)</f>
        <v>#N/A</v>
      </c>
      <c r="E83" t="e">
        <f t="shared" si="2"/>
        <v>#N/A</v>
      </c>
      <c r="F83">
        <v>8</v>
      </c>
      <c r="G83" t="e">
        <f>+VLOOKUP(A83,'2023'!$A$3:$AB$181,21,0)</f>
        <v>#N/A</v>
      </c>
      <c r="H83" t="e">
        <f t="shared" si="3"/>
        <v>#N/A</v>
      </c>
      <c r="I83" t="s">
        <v>267</v>
      </c>
      <c r="J83" t="s">
        <v>18</v>
      </c>
      <c r="K83" t="s">
        <v>19</v>
      </c>
      <c r="L83" t="s">
        <v>20</v>
      </c>
      <c r="M83" t="s">
        <v>268</v>
      </c>
      <c r="N83" t="s">
        <v>22</v>
      </c>
      <c r="O83" t="s">
        <v>269</v>
      </c>
      <c r="P83" t="s">
        <v>270</v>
      </c>
      <c r="Q83" t="s">
        <v>271</v>
      </c>
      <c r="R83" t="s">
        <v>272</v>
      </c>
      <c r="S83" t="s">
        <v>27</v>
      </c>
      <c r="T83" s="8" t="s">
        <v>160</v>
      </c>
      <c r="U83" t="s">
        <v>33</v>
      </c>
    </row>
    <row r="84" spans="1:21" x14ac:dyDescent="0.25">
      <c r="A84">
        <v>82</v>
      </c>
      <c r="B84">
        <v>44000000</v>
      </c>
      <c r="C84">
        <v>5500000</v>
      </c>
      <c r="D84" t="e">
        <f>+VLOOKUP(A84,'2023'!$A$3:$AI$181,29,0)</f>
        <v>#N/A</v>
      </c>
      <c r="E84" t="e">
        <f t="shared" si="2"/>
        <v>#N/A</v>
      </c>
      <c r="F84">
        <v>8</v>
      </c>
      <c r="H84" t="b">
        <f t="shared" si="3"/>
        <v>0</v>
      </c>
      <c r="I84" t="s">
        <v>57</v>
      </c>
      <c r="J84" t="s">
        <v>18</v>
      </c>
      <c r="K84" t="s">
        <v>19</v>
      </c>
      <c r="L84" t="s">
        <v>20</v>
      </c>
      <c r="M84" t="s">
        <v>273</v>
      </c>
      <c r="N84" t="s">
        <v>274</v>
      </c>
      <c r="O84" t="s">
        <v>59</v>
      </c>
      <c r="P84" t="s">
        <v>60</v>
      </c>
      <c r="Q84" t="s">
        <v>275</v>
      </c>
      <c r="R84" t="s">
        <v>276</v>
      </c>
      <c r="S84" t="s">
        <v>46</v>
      </c>
      <c r="T84" s="8" t="s">
        <v>47</v>
      </c>
      <c r="U84" t="s">
        <v>33</v>
      </c>
    </row>
    <row r="85" spans="1:21" x14ac:dyDescent="0.25">
      <c r="A85">
        <v>83</v>
      </c>
      <c r="B85">
        <v>44000000</v>
      </c>
      <c r="C85">
        <v>5500000</v>
      </c>
      <c r="D85" t="e">
        <f>+VLOOKUP(A85,'2023'!$A$3:$AI$181,29,0)</f>
        <v>#N/A</v>
      </c>
      <c r="E85" t="e">
        <f t="shared" si="2"/>
        <v>#N/A</v>
      </c>
      <c r="F85">
        <v>8</v>
      </c>
      <c r="H85" t="b">
        <f t="shared" si="3"/>
        <v>0</v>
      </c>
      <c r="I85" t="s">
        <v>241</v>
      </c>
      <c r="J85" t="s">
        <v>18</v>
      </c>
      <c r="K85" t="s">
        <v>19</v>
      </c>
      <c r="L85" t="s">
        <v>20</v>
      </c>
      <c r="M85" t="s">
        <v>277</v>
      </c>
      <c r="N85" t="s">
        <v>278</v>
      </c>
      <c r="O85" t="s">
        <v>243</v>
      </c>
      <c r="P85" t="s">
        <v>244</v>
      </c>
      <c r="Q85" t="s">
        <v>279</v>
      </c>
      <c r="R85" t="s">
        <v>280</v>
      </c>
      <c r="S85" t="s">
        <v>46</v>
      </c>
      <c r="T85" s="8" t="s">
        <v>47</v>
      </c>
      <c r="U85" t="s">
        <v>29</v>
      </c>
    </row>
    <row r="86" spans="1:21" x14ac:dyDescent="0.25">
      <c r="A86">
        <v>84</v>
      </c>
      <c r="B86">
        <v>18400000</v>
      </c>
      <c r="C86">
        <v>2300000</v>
      </c>
      <c r="D86" t="e">
        <f>+VLOOKUP(A86,'2023'!$A$3:$AI$181,29,0)</f>
        <v>#N/A</v>
      </c>
      <c r="E86" t="e">
        <f t="shared" si="2"/>
        <v>#N/A</v>
      </c>
      <c r="F86">
        <v>8</v>
      </c>
      <c r="H86" t="b">
        <f t="shared" si="3"/>
        <v>0</v>
      </c>
      <c r="I86" t="s">
        <v>281</v>
      </c>
      <c r="J86" t="s">
        <v>18</v>
      </c>
      <c r="K86" t="s">
        <v>19</v>
      </c>
      <c r="L86" t="s">
        <v>20</v>
      </c>
      <c r="M86" t="s">
        <v>282</v>
      </c>
      <c r="N86" t="s">
        <v>283</v>
      </c>
      <c r="O86" t="s">
        <v>284</v>
      </c>
      <c r="P86" t="s">
        <v>285</v>
      </c>
      <c r="Q86" t="s">
        <v>286</v>
      </c>
      <c r="R86" t="s">
        <v>287</v>
      </c>
      <c r="S86" t="s">
        <v>27</v>
      </c>
      <c r="T86" s="8" t="s">
        <v>28</v>
      </c>
      <c r="U86" t="s">
        <v>33</v>
      </c>
    </row>
    <row r="87" spans="1:21" x14ac:dyDescent="0.25">
      <c r="A87">
        <v>85</v>
      </c>
      <c r="B87">
        <v>20800000</v>
      </c>
      <c r="C87">
        <v>2600000</v>
      </c>
      <c r="D87" t="e">
        <f>+VLOOKUP(A87,'2023'!$A$3:$AI$181,29,0)</f>
        <v>#N/A</v>
      </c>
      <c r="E87" t="e">
        <f t="shared" si="2"/>
        <v>#N/A</v>
      </c>
      <c r="F87">
        <v>8</v>
      </c>
      <c r="H87" t="b">
        <f t="shared" si="3"/>
        <v>0</v>
      </c>
      <c r="I87" t="s">
        <v>17</v>
      </c>
      <c r="J87" t="s">
        <v>18</v>
      </c>
      <c r="K87" t="s">
        <v>19</v>
      </c>
      <c r="L87" t="s">
        <v>20</v>
      </c>
      <c r="M87" t="s">
        <v>288</v>
      </c>
      <c r="N87" t="s">
        <v>22</v>
      </c>
      <c r="O87" t="s">
        <v>23</v>
      </c>
      <c r="P87" t="s">
        <v>24</v>
      </c>
      <c r="Q87" t="s">
        <v>289</v>
      </c>
      <c r="R87" t="s">
        <v>290</v>
      </c>
      <c r="S87" t="s">
        <v>27</v>
      </c>
      <c r="T87" s="8" t="s">
        <v>28</v>
      </c>
      <c r="U87" t="s">
        <v>29</v>
      </c>
    </row>
    <row r="88" spans="1:21" x14ac:dyDescent="0.25">
      <c r="A88">
        <v>86</v>
      </c>
      <c r="B88">
        <v>18400000</v>
      </c>
      <c r="C88">
        <v>2300000</v>
      </c>
      <c r="D88" t="e">
        <f>+VLOOKUP(A88,'2023'!$A$3:$AI$181,29,0)</f>
        <v>#N/A</v>
      </c>
      <c r="E88" t="e">
        <f t="shared" si="2"/>
        <v>#N/A</v>
      </c>
      <c r="F88">
        <v>8</v>
      </c>
      <c r="H88" t="b">
        <f t="shared" si="3"/>
        <v>0</v>
      </c>
      <c r="I88" t="s">
        <v>291</v>
      </c>
      <c r="J88" t="s">
        <v>18</v>
      </c>
      <c r="K88" t="s">
        <v>19</v>
      </c>
      <c r="L88" t="s">
        <v>20</v>
      </c>
      <c r="M88" t="s">
        <v>292</v>
      </c>
      <c r="N88" t="s">
        <v>22</v>
      </c>
      <c r="O88" t="s">
        <v>293</v>
      </c>
      <c r="P88" t="s">
        <v>294</v>
      </c>
      <c r="Q88" t="s">
        <v>134</v>
      </c>
      <c r="R88" t="s">
        <v>134</v>
      </c>
      <c r="S88" t="s">
        <v>27</v>
      </c>
      <c r="T88" s="8" t="s">
        <v>28</v>
      </c>
      <c r="U88" t="s">
        <v>33</v>
      </c>
    </row>
    <row r="89" spans="1:21" x14ac:dyDescent="0.25">
      <c r="A89">
        <v>87</v>
      </c>
      <c r="B89">
        <v>40000000</v>
      </c>
      <c r="C89">
        <v>5000000</v>
      </c>
      <c r="D89" t="e">
        <f>+VLOOKUP(A89,'2023'!$A$3:$AI$181,29,0)</f>
        <v>#N/A</v>
      </c>
      <c r="E89" t="e">
        <f t="shared" si="2"/>
        <v>#N/A</v>
      </c>
      <c r="F89">
        <v>8</v>
      </c>
      <c r="H89" t="b">
        <f t="shared" si="3"/>
        <v>0</v>
      </c>
      <c r="I89" t="s">
        <v>17</v>
      </c>
      <c r="J89" t="s">
        <v>18</v>
      </c>
      <c r="K89" t="s">
        <v>19</v>
      </c>
      <c r="L89" t="s">
        <v>20</v>
      </c>
      <c r="M89" t="s">
        <v>295</v>
      </c>
      <c r="N89" t="s">
        <v>22</v>
      </c>
      <c r="O89" t="s">
        <v>23</v>
      </c>
      <c r="P89" t="s">
        <v>24</v>
      </c>
      <c r="Q89" t="s">
        <v>296</v>
      </c>
      <c r="R89" t="s">
        <v>297</v>
      </c>
      <c r="S89" t="s">
        <v>46</v>
      </c>
      <c r="T89" s="8" t="s">
        <v>47</v>
      </c>
      <c r="U89" t="s">
        <v>29</v>
      </c>
    </row>
    <row r="90" spans="1:21" x14ac:dyDescent="0.25">
      <c r="A90">
        <v>88</v>
      </c>
      <c r="B90">
        <v>18400000</v>
      </c>
      <c r="C90">
        <v>2300000</v>
      </c>
      <c r="D90" t="e">
        <f>+VLOOKUP(A90,'2023'!$A$3:$AI$181,29,0)</f>
        <v>#N/A</v>
      </c>
      <c r="E90" t="e">
        <f t="shared" si="2"/>
        <v>#N/A</v>
      </c>
      <c r="F90">
        <v>8</v>
      </c>
      <c r="H90" t="b">
        <f t="shared" si="3"/>
        <v>0</v>
      </c>
      <c r="I90" t="s">
        <v>235</v>
      </c>
      <c r="J90" t="s">
        <v>18</v>
      </c>
      <c r="K90" t="s">
        <v>19</v>
      </c>
      <c r="L90" t="s">
        <v>20</v>
      </c>
      <c r="M90" t="s">
        <v>298</v>
      </c>
      <c r="N90" t="s">
        <v>22</v>
      </c>
      <c r="O90" t="s">
        <v>237</v>
      </c>
      <c r="P90" t="s">
        <v>238</v>
      </c>
      <c r="Q90" t="s">
        <v>134</v>
      </c>
      <c r="R90" t="s">
        <v>134</v>
      </c>
      <c r="S90" t="s">
        <v>27</v>
      </c>
      <c r="T90" s="8" t="s">
        <v>28</v>
      </c>
      <c r="U90" t="s">
        <v>29</v>
      </c>
    </row>
    <row r="91" spans="1:21" x14ac:dyDescent="0.25">
      <c r="A91">
        <v>89</v>
      </c>
      <c r="B91">
        <v>36160000</v>
      </c>
      <c r="C91">
        <v>4520000</v>
      </c>
      <c r="D91" t="e">
        <f>+VLOOKUP(A91,'2023'!$A$3:$AI$181,29,0)</f>
        <v>#N/A</v>
      </c>
      <c r="E91" t="e">
        <f t="shared" si="2"/>
        <v>#N/A</v>
      </c>
      <c r="F91">
        <v>8</v>
      </c>
      <c r="H91" t="b">
        <f t="shared" si="3"/>
        <v>0</v>
      </c>
      <c r="I91" t="s">
        <v>299</v>
      </c>
      <c r="J91" t="s">
        <v>18</v>
      </c>
      <c r="K91" t="s">
        <v>19</v>
      </c>
      <c r="L91" t="s">
        <v>20</v>
      </c>
      <c r="M91" t="s">
        <v>300</v>
      </c>
      <c r="N91" t="s">
        <v>22</v>
      </c>
      <c r="O91" t="s">
        <v>301</v>
      </c>
      <c r="P91" t="s">
        <v>302</v>
      </c>
      <c r="Q91" t="s">
        <v>134</v>
      </c>
      <c r="R91" t="s">
        <v>134</v>
      </c>
      <c r="S91" t="s">
        <v>46</v>
      </c>
      <c r="T91" s="8" t="s">
        <v>47</v>
      </c>
      <c r="U91" t="s">
        <v>33</v>
      </c>
    </row>
    <row r="92" spans="1:21" x14ac:dyDescent="0.25">
      <c r="A92">
        <v>90</v>
      </c>
      <c r="B92">
        <v>18400000</v>
      </c>
      <c r="C92">
        <v>2300000</v>
      </c>
      <c r="D92" t="e">
        <f>+VLOOKUP(A92,'2023'!$A$3:$AI$181,29,0)</f>
        <v>#N/A</v>
      </c>
      <c r="E92" t="e">
        <f t="shared" si="2"/>
        <v>#N/A</v>
      </c>
      <c r="F92">
        <v>8</v>
      </c>
      <c r="H92" t="b">
        <f t="shared" si="3"/>
        <v>0</v>
      </c>
      <c r="I92" t="s">
        <v>303</v>
      </c>
      <c r="J92" t="s">
        <v>18</v>
      </c>
      <c r="K92" t="s">
        <v>19</v>
      </c>
      <c r="L92" t="s">
        <v>20</v>
      </c>
      <c r="M92" t="s">
        <v>304</v>
      </c>
      <c r="N92" t="s">
        <v>22</v>
      </c>
      <c r="O92" t="s">
        <v>305</v>
      </c>
      <c r="P92" t="s">
        <v>306</v>
      </c>
      <c r="Q92" t="s">
        <v>134</v>
      </c>
      <c r="R92" t="s">
        <v>134</v>
      </c>
      <c r="S92" t="s">
        <v>27</v>
      </c>
      <c r="T92" s="8" t="s">
        <v>28</v>
      </c>
      <c r="U92" t="s">
        <v>29</v>
      </c>
    </row>
    <row r="93" spans="1:21" x14ac:dyDescent="0.25">
      <c r="A93">
        <v>91</v>
      </c>
      <c r="B93">
        <v>18400000</v>
      </c>
      <c r="C93">
        <v>2300000</v>
      </c>
      <c r="D93" t="e">
        <f>+VLOOKUP(A93,'2023'!$A$3:$AI$181,29,0)</f>
        <v>#N/A</v>
      </c>
      <c r="E93" t="e">
        <f t="shared" si="2"/>
        <v>#N/A</v>
      </c>
      <c r="F93">
        <v>8</v>
      </c>
      <c r="H93" t="b">
        <f t="shared" si="3"/>
        <v>0</v>
      </c>
      <c r="I93" t="s">
        <v>66</v>
      </c>
      <c r="J93" t="s">
        <v>18</v>
      </c>
      <c r="K93" t="s">
        <v>19</v>
      </c>
      <c r="L93" t="s">
        <v>20</v>
      </c>
      <c r="M93" t="s">
        <v>307</v>
      </c>
      <c r="N93" t="s">
        <v>22</v>
      </c>
      <c r="O93" t="s">
        <v>68</v>
      </c>
      <c r="P93" t="s">
        <v>69</v>
      </c>
      <c r="Q93" t="s">
        <v>134</v>
      </c>
      <c r="R93" t="s">
        <v>134</v>
      </c>
      <c r="S93" t="s">
        <v>27</v>
      </c>
      <c r="T93" s="8" t="s">
        <v>40</v>
      </c>
      <c r="U93" t="s">
        <v>33</v>
      </c>
    </row>
    <row r="94" spans="1:21" x14ac:dyDescent="0.25">
      <c r="A94">
        <v>92</v>
      </c>
      <c r="B94">
        <v>44000000</v>
      </c>
      <c r="C94">
        <v>5500000</v>
      </c>
      <c r="D94" t="e">
        <f>+VLOOKUP(A94,'2023'!$A$3:$AI$181,29,0)</f>
        <v>#N/A</v>
      </c>
      <c r="E94" t="e">
        <f t="shared" si="2"/>
        <v>#N/A</v>
      </c>
      <c r="F94">
        <v>8</v>
      </c>
      <c r="H94" t="b">
        <f t="shared" si="3"/>
        <v>0</v>
      </c>
      <c r="I94" t="s">
        <v>66</v>
      </c>
      <c r="J94" t="s">
        <v>18</v>
      </c>
      <c r="K94" t="s">
        <v>19</v>
      </c>
      <c r="L94" t="s">
        <v>20</v>
      </c>
      <c r="M94" t="s">
        <v>308</v>
      </c>
      <c r="N94" t="s">
        <v>309</v>
      </c>
      <c r="O94" t="s">
        <v>68</v>
      </c>
      <c r="P94" t="s">
        <v>69</v>
      </c>
      <c r="Q94" t="s">
        <v>310</v>
      </c>
      <c r="R94" t="s">
        <v>311</v>
      </c>
      <c r="S94" t="s">
        <v>46</v>
      </c>
      <c r="T94" s="8" t="s">
        <v>47</v>
      </c>
      <c r="U94" t="s">
        <v>33</v>
      </c>
    </row>
    <row r="95" spans="1:21" x14ac:dyDescent="0.25">
      <c r="A95">
        <v>93</v>
      </c>
      <c r="B95">
        <v>36160000</v>
      </c>
      <c r="C95">
        <v>4520000</v>
      </c>
      <c r="D95" t="e">
        <f>+VLOOKUP(A95,'2023'!$A$3:$AI$181,29,0)</f>
        <v>#N/A</v>
      </c>
      <c r="E95" t="e">
        <f t="shared" si="2"/>
        <v>#N/A</v>
      </c>
      <c r="F95">
        <v>8</v>
      </c>
      <c r="H95" t="b">
        <f t="shared" si="3"/>
        <v>0</v>
      </c>
      <c r="I95" t="s">
        <v>267</v>
      </c>
      <c r="J95" t="s">
        <v>18</v>
      </c>
      <c r="K95" t="s">
        <v>19</v>
      </c>
      <c r="L95" t="s">
        <v>20</v>
      </c>
      <c r="M95" t="s">
        <v>312</v>
      </c>
      <c r="N95" t="s">
        <v>22</v>
      </c>
      <c r="O95" t="s">
        <v>269</v>
      </c>
      <c r="P95" t="s">
        <v>270</v>
      </c>
      <c r="Q95" t="s">
        <v>134</v>
      </c>
      <c r="R95" t="s">
        <v>134</v>
      </c>
      <c r="S95" t="s">
        <v>46</v>
      </c>
      <c r="T95" s="8" t="s">
        <v>47</v>
      </c>
      <c r="U95" t="s">
        <v>29</v>
      </c>
    </row>
    <row r="96" spans="1:21" x14ac:dyDescent="0.25">
      <c r="A96">
        <v>94</v>
      </c>
      <c r="B96">
        <v>20800000</v>
      </c>
      <c r="C96">
        <v>2600000</v>
      </c>
      <c r="D96" t="e">
        <f>+VLOOKUP(A96,'2023'!$A$3:$AI$181,29,0)</f>
        <v>#N/A</v>
      </c>
      <c r="E96" t="e">
        <f t="shared" si="2"/>
        <v>#N/A</v>
      </c>
      <c r="F96">
        <v>8</v>
      </c>
      <c r="H96" t="b">
        <f t="shared" si="3"/>
        <v>0</v>
      </c>
      <c r="I96" t="s">
        <v>17</v>
      </c>
      <c r="J96" t="s">
        <v>18</v>
      </c>
      <c r="K96" t="s">
        <v>19</v>
      </c>
      <c r="L96" t="s">
        <v>20</v>
      </c>
      <c r="M96" t="s">
        <v>313</v>
      </c>
      <c r="N96" t="s">
        <v>22</v>
      </c>
      <c r="O96" t="s">
        <v>23</v>
      </c>
      <c r="P96" t="s">
        <v>24</v>
      </c>
      <c r="Q96" t="s">
        <v>289</v>
      </c>
      <c r="R96" t="s">
        <v>314</v>
      </c>
      <c r="S96" t="s">
        <v>27</v>
      </c>
      <c r="T96" s="8" t="s">
        <v>28</v>
      </c>
      <c r="U96" t="s">
        <v>29</v>
      </c>
    </row>
    <row r="97" spans="1:21" x14ac:dyDescent="0.25">
      <c r="A97">
        <v>95</v>
      </c>
      <c r="B97">
        <v>18400000</v>
      </c>
      <c r="C97">
        <v>2300000</v>
      </c>
      <c r="D97" t="e">
        <f>+VLOOKUP(A97,'2023'!$A$3:$AI$181,29,0)</f>
        <v>#N/A</v>
      </c>
      <c r="E97" t="e">
        <f t="shared" si="2"/>
        <v>#N/A</v>
      </c>
      <c r="F97">
        <v>8</v>
      </c>
      <c r="H97" t="b">
        <f t="shared" si="3"/>
        <v>0</v>
      </c>
      <c r="I97" t="s">
        <v>17</v>
      </c>
      <c r="J97" t="s">
        <v>18</v>
      </c>
      <c r="K97" t="s">
        <v>19</v>
      </c>
      <c r="L97" t="s">
        <v>20</v>
      </c>
      <c r="M97" t="s">
        <v>315</v>
      </c>
      <c r="N97" t="s">
        <v>22</v>
      </c>
      <c r="O97" t="s">
        <v>23</v>
      </c>
      <c r="P97" t="s">
        <v>24</v>
      </c>
      <c r="Q97" t="s">
        <v>25</v>
      </c>
      <c r="R97" t="s">
        <v>316</v>
      </c>
      <c r="S97" t="s">
        <v>27</v>
      </c>
      <c r="T97" s="8" t="s">
        <v>47</v>
      </c>
      <c r="U97" t="s">
        <v>29</v>
      </c>
    </row>
    <row r="98" spans="1:21" x14ac:dyDescent="0.25">
      <c r="A98">
        <v>96</v>
      </c>
      <c r="B98">
        <v>36160000</v>
      </c>
      <c r="C98">
        <v>4520000</v>
      </c>
      <c r="D98" t="e">
        <f>+VLOOKUP(A98,'2023'!$A$3:$AI$181,29,0)</f>
        <v>#N/A</v>
      </c>
      <c r="E98" t="e">
        <f t="shared" si="2"/>
        <v>#N/A</v>
      </c>
      <c r="F98">
        <v>8</v>
      </c>
      <c r="G98" t="e">
        <f>+VLOOKUP(A98,'2023'!$A$3:$AB$181,21,0)</f>
        <v>#N/A</v>
      </c>
      <c r="H98" t="e">
        <f t="shared" si="3"/>
        <v>#N/A</v>
      </c>
      <c r="I98" t="s">
        <v>251</v>
      </c>
      <c r="J98" t="s">
        <v>18</v>
      </c>
      <c r="K98" t="s">
        <v>19</v>
      </c>
      <c r="L98" t="s">
        <v>20</v>
      </c>
      <c r="M98" t="s">
        <v>317</v>
      </c>
      <c r="N98" t="s">
        <v>22</v>
      </c>
      <c r="O98" t="s">
        <v>253</v>
      </c>
      <c r="P98" t="s">
        <v>254</v>
      </c>
      <c r="Q98" t="s">
        <v>318</v>
      </c>
      <c r="R98" t="s">
        <v>319</v>
      </c>
      <c r="S98" t="s">
        <v>46</v>
      </c>
      <c r="T98" s="8" t="s">
        <v>47</v>
      </c>
      <c r="U98" t="s">
        <v>33</v>
      </c>
    </row>
    <row r="99" spans="1:21" x14ac:dyDescent="0.25">
      <c r="A99">
        <v>97</v>
      </c>
      <c r="B99">
        <v>36160000</v>
      </c>
      <c r="C99">
        <v>4520000</v>
      </c>
      <c r="D99" t="e">
        <f>+VLOOKUP(A99,'2023'!$A$3:$AI$181,29,0)</f>
        <v>#N/A</v>
      </c>
      <c r="E99" t="e">
        <f t="shared" si="2"/>
        <v>#N/A</v>
      </c>
      <c r="F99">
        <v>8</v>
      </c>
      <c r="G99" t="e">
        <f>+VLOOKUP(A99,'2023'!$A$3:$AB$181,21,0)</f>
        <v>#N/A</v>
      </c>
      <c r="H99" t="e">
        <f t="shared" si="3"/>
        <v>#N/A</v>
      </c>
      <c r="I99" t="s">
        <v>48</v>
      </c>
      <c r="J99" t="s">
        <v>18</v>
      </c>
      <c r="K99" t="s">
        <v>19</v>
      </c>
      <c r="L99" t="s">
        <v>20</v>
      </c>
      <c r="M99" t="s">
        <v>320</v>
      </c>
      <c r="N99" t="s">
        <v>321</v>
      </c>
      <c r="O99" t="s">
        <v>50</v>
      </c>
      <c r="P99" t="s">
        <v>51</v>
      </c>
      <c r="Q99" t="s">
        <v>134</v>
      </c>
      <c r="R99" t="s">
        <v>134</v>
      </c>
      <c r="S99" t="s">
        <v>46</v>
      </c>
      <c r="T99" s="8" t="s">
        <v>75</v>
      </c>
      <c r="U99" t="s">
        <v>29</v>
      </c>
    </row>
    <row r="100" spans="1:21" x14ac:dyDescent="0.25">
      <c r="A100">
        <v>98</v>
      </c>
      <c r="B100">
        <v>36160000</v>
      </c>
      <c r="C100">
        <v>4520000</v>
      </c>
      <c r="D100" t="e">
        <f>+VLOOKUP(A100,'2023'!$A$3:$AI$181,29,0)</f>
        <v>#N/A</v>
      </c>
      <c r="E100" t="e">
        <f t="shared" si="2"/>
        <v>#N/A</v>
      </c>
      <c r="F100">
        <v>8</v>
      </c>
      <c r="G100" t="e">
        <f>+VLOOKUP(A100,'2023'!$A$3:$AB$181,21,0)</f>
        <v>#N/A</v>
      </c>
      <c r="H100" t="e">
        <f t="shared" si="3"/>
        <v>#N/A</v>
      </c>
      <c r="I100" t="s">
        <v>48</v>
      </c>
      <c r="J100" t="s">
        <v>18</v>
      </c>
      <c r="K100" t="s">
        <v>19</v>
      </c>
      <c r="L100" t="s">
        <v>20</v>
      </c>
      <c r="M100" t="s">
        <v>322</v>
      </c>
      <c r="N100" t="s">
        <v>323</v>
      </c>
      <c r="O100" t="s">
        <v>50</v>
      </c>
      <c r="P100" t="s">
        <v>51</v>
      </c>
      <c r="Q100" t="s">
        <v>134</v>
      </c>
      <c r="R100" t="s">
        <v>134</v>
      </c>
      <c r="S100" t="s">
        <v>46</v>
      </c>
      <c r="T100" s="8" t="s">
        <v>47</v>
      </c>
      <c r="U100" t="s">
        <v>29</v>
      </c>
    </row>
    <row r="101" spans="1:21" x14ac:dyDescent="0.25">
      <c r="A101">
        <v>99</v>
      </c>
      <c r="B101">
        <v>36160000</v>
      </c>
      <c r="C101">
        <v>4520000</v>
      </c>
      <c r="D101" t="e">
        <f>+VLOOKUP(A101,'2023'!$A$3:$AI$181,29,0)</f>
        <v>#N/A</v>
      </c>
      <c r="E101" t="e">
        <f t="shared" si="2"/>
        <v>#N/A</v>
      </c>
      <c r="F101">
        <v>8</v>
      </c>
      <c r="G101" t="e">
        <f>+VLOOKUP(A101,'2023'!$A$3:$AB$181,21,0)</f>
        <v>#N/A</v>
      </c>
      <c r="H101" t="e">
        <f t="shared" si="3"/>
        <v>#N/A</v>
      </c>
      <c r="I101" t="s">
        <v>48</v>
      </c>
      <c r="J101" t="s">
        <v>18</v>
      </c>
      <c r="K101" t="s">
        <v>19</v>
      </c>
      <c r="L101" t="s">
        <v>20</v>
      </c>
      <c r="M101" t="s">
        <v>324</v>
      </c>
      <c r="N101" t="s">
        <v>22</v>
      </c>
      <c r="O101" t="s">
        <v>50</v>
      </c>
      <c r="P101" t="s">
        <v>51</v>
      </c>
      <c r="Q101" t="s">
        <v>134</v>
      </c>
      <c r="R101" t="s">
        <v>134</v>
      </c>
      <c r="S101" t="s">
        <v>46</v>
      </c>
      <c r="T101" s="8" t="s">
        <v>47</v>
      </c>
      <c r="U101" t="s">
        <v>29</v>
      </c>
    </row>
    <row r="102" spans="1:21" x14ac:dyDescent="0.25">
      <c r="A102">
        <v>100</v>
      </c>
      <c r="B102">
        <v>36160000</v>
      </c>
      <c r="C102">
        <v>4520000</v>
      </c>
      <c r="D102" t="e">
        <f>+VLOOKUP(A102,'2023'!$A$3:$AI$181,29,0)</f>
        <v>#N/A</v>
      </c>
      <c r="E102" t="e">
        <f t="shared" si="2"/>
        <v>#N/A</v>
      </c>
      <c r="F102">
        <v>8</v>
      </c>
      <c r="G102" t="e">
        <f>+VLOOKUP(A102,'2023'!$A$3:$AB$181,21,0)</f>
        <v>#N/A</v>
      </c>
      <c r="H102" t="e">
        <f t="shared" si="3"/>
        <v>#N/A</v>
      </c>
      <c r="I102" t="s">
        <v>48</v>
      </c>
      <c r="J102" t="s">
        <v>18</v>
      </c>
      <c r="K102" t="s">
        <v>19</v>
      </c>
      <c r="L102" t="s">
        <v>20</v>
      </c>
      <c r="M102" t="s">
        <v>325</v>
      </c>
      <c r="N102" t="s">
        <v>22</v>
      </c>
      <c r="O102" t="s">
        <v>50</v>
      </c>
      <c r="P102" t="s">
        <v>51</v>
      </c>
      <c r="Q102" t="s">
        <v>134</v>
      </c>
      <c r="R102" t="s">
        <v>134</v>
      </c>
      <c r="S102" t="s">
        <v>46</v>
      </c>
      <c r="T102" s="8" t="s">
        <v>28</v>
      </c>
      <c r="U102" t="s">
        <v>29</v>
      </c>
    </row>
    <row r="103" spans="1:21" x14ac:dyDescent="0.25">
      <c r="A103">
        <v>101</v>
      </c>
      <c r="B103">
        <v>36160000</v>
      </c>
      <c r="C103">
        <v>4520000</v>
      </c>
      <c r="D103" t="e">
        <f>+VLOOKUP(A103,'2023'!$A$3:$AI$181,29,0)</f>
        <v>#N/A</v>
      </c>
      <c r="E103" t="e">
        <f t="shared" si="2"/>
        <v>#N/A</v>
      </c>
      <c r="F103">
        <v>8</v>
      </c>
      <c r="G103" t="e">
        <f>+VLOOKUP(A103,'2023'!$A$3:$AB$181,21,0)</f>
        <v>#N/A</v>
      </c>
      <c r="H103" t="e">
        <f t="shared" si="3"/>
        <v>#N/A</v>
      </c>
      <c r="I103" t="s">
        <v>17</v>
      </c>
      <c r="J103" t="s">
        <v>18</v>
      </c>
      <c r="K103" t="s">
        <v>19</v>
      </c>
      <c r="L103" t="s">
        <v>20</v>
      </c>
      <c r="M103" t="s">
        <v>326</v>
      </c>
      <c r="N103" t="s">
        <v>327</v>
      </c>
      <c r="O103" t="s">
        <v>23</v>
      </c>
      <c r="P103" t="s">
        <v>24</v>
      </c>
      <c r="Q103" t="s">
        <v>134</v>
      </c>
      <c r="R103" t="s">
        <v>134</v>
      </c>
      <c r="S103" t="s">
        <v>46</v>
      </c>
      <c r="T103" s="8" t="s">
        <v>47</v>
      </c>
      <c r="U103" t="s">
        <v>33</v>
      </c>
    </row>
    <row r="104" spans="1:21" x14ac:dyDescent="0.25">
      <c r="A104">
        <v>102</v>
      </c>
      <c r="B104">
        <v>36160000</v>
      </c>
      <c r="C104">
        <v>4520000</v>
      </c>
      <c r="D104" t="e">
        <f>+VLOOKUP(A104,'2023'!$A$3:$AI$181,29,0)</f>
        <v>#N/A</v>
      </c>
      <c r="E104" t="e">
        <f t="shared" si="2"/>
        <v>#N/A</v>
      </c>
      <c r="F104">
        <v>8</v>
      </c>
      <c r="G104" t="e">
        <f>+VLOOKUP(A104,'2023'!$A$3:$AB$181,21,0)</f>
        <v>#N/A</v>
      </c>
      <c r="H104" t="e">
        <f t="shared" si="3"/>
        <v>#N/A</v>
      </c>
      <c r="I104" t="s">
        <v>17</v>
      </c>
      <c r="J104" t="s">
        <v>18</v>
      </c>
      <c r="K104" t="s">
        <v>19</v>
      </c>
      <c r="L104" t="s">
        <v>20</v>
      </c>
      <c r="M104" t="s">
        <v>328</v>
      </c>
      <c r="N104" t="s">
        <v>22</v>
      </c>
      <c r="O104" t="s">
        <v>23</v>
      </c>
      <c r="P104" t="s">
        <v>24</v>
      </c>
      <c r="Q104" t="s">
        <v>134</v>
      </c>
      <c r="R104" t="s">
        <v>134</v>
      </c>
      <c r="S104" t="s">
        <v>46</v>
      </c>
      <c r="T104" s="8" t="s">
        <v>47</v>
      </c>
      <c r="U104" t="s">
        <v>29</v>
      </c>
    </row>
    <row r="105" spans="1:21" x14ac:dyDescent="0.25">
      <c r="A105">
        <v>103</v>
      </c>
      <c r="B105">
        <v>36160000</v>
      </c>
      <c r="C105">
        <v>4520000</v>
      </c>
      <c r="D105" t="e">
        <f>+VLOOKUP(A105,'2023'!$A$3:$AI$181,29,0)</f>
        <v>#N/A</v>
      </c>
      <c r="E105" t="e">
        <f t="shared" si="2"/>
        <v>#N/A</v>
      </c>
      <c r="F105">
        <v>8</v>
      </c>
      <c r="G105" t="e">
        <f>+VLOOKUP(A105,'2023'!$A$3:$AB$181,21,0)</f>
        <v>#N/A</v>
      </c>
      <c r="H105" t="e">
        <f t="shared" si="3"/>
        <v>#N/A</v>
      </c>
      <c r="I105" t="s">
        <v>17</v>
      </c>
      <c r="J105" t="s">
        <v>18</v>
      </c>
      <c r="K105" t="s">
        <v>19</v>
      </c>
      <c r="L105" t="s">
        <v>20</v>
      </c>
      <c r="M105" t="s">
        <v>329</v>
      </c>
      <c r="N105" t="s">
        <v>22</v>
      </c>
      <c r="O105" t="s">
        <v>23</v>
      </c>
      <c r="P105" t="s">
        <v>24</v>
      </c>
      <c r="Q105" t="s">
        <v>330</v>
      </c>
      <c r="R105" t="s">
        <v>331</v>
      </c>
      <c r="S105" t="s">
        <v>46</v>
      </c>
      <c r="T105" s="8" t="s">
        <v>47</v>
      </c>
      <c r="U105" t="s">
        <v>29</v>
      </c>
    </row>
    <row r="106" spans="1:21" x14ac:dyDescent="0.25">
      <c r="A106">
        <v>104</v>
      </c>
      <c r="B106">
        <v>36160000</v>
      </c>
      <c r="C106">
        <v>4520000</v>
      </c>
      <c r="D106" t="e">
        <f>+VLOOKUP(A106,'2023'!$A$3:$AI$181,29,0)</f>
        <v>#N/A</v>
      </c>
      <c r="E106" t="e">
        <f t="shared" si="2"/>
        <v>#N/A</v>
      </c>
      <c r="F106">
        <v>8</v>
      </c>
      <c r="G106" t="e">
        <f>+VLOOKUP(A106,'2023'!$A$3:$AB$181,21,0)</f>
        <v>#N/A</v>
      </c>
      <c r="H106" t="e">
        <f t="shared" si="3"/>
        <v>#N/A</v>
      </c>
      <c r="I106" t="s">
        <v>17</v>
      </c>
      <c r="J106" t="s">
        <v>18</v>
      </c>
      <c r="K106" t="s">
        <v>19</v>
      </c>
      <c r="L106" t="s">
        <v>20</v>
      </c>
      <c r="M106" t="s">
        <v>332</v>
      </c>
      <c r="N106" t="s">
        <v>22</v>
      </c>
      <c r="O106" t="s">
        <v>23</v>
      </c>
      <c r="P106" t="s">
        <v>24</v>
      </c>
      <c r="Q106" t="s">
        <v>330</v>
      </c>
      <c r="R106" t="s">
        <v>333</v>
      </c>
      <c r="S106" t="s">
        <v>46</v>
      </c>
      <c r="T106" s="8" t="s">
        <v>47</v>
      </c>
      <c r="U106" t="s">
        <v>29</v>
      </c>
    </row>
    <row r="107" spans="1:21" x14ac:dyDescent="0.25">
      <c r="A107">
        <v>105</v>
      </c>
      <c r="B107">
        <v>44000000</v>
      </c>
      <c r="C107">
        <v>5500000</v>
      </c>
      <c r="D107" t="e">
        <f>+VLOOKUP(A107,'2023'!$A$3:$AI$181,29,0)</f>
        <v>#N/A</v>
      </c>
      <c r="E107" t="e">
        <f t="shared" si="2"/>
        <v>#N/A</v>
      </c>
      <c r="F107">
        <v>8</v>
      </c>
      <c r="G107" t="e">
        <f>+VLOOKUP(A107,'2023'!$A$3:$AB$181,21,0)</f>
        <v>#N/A</v>
      </c>
      <c r="H107" t="e">
        <f t="shared" si="3"/>
        <v>#N/A</v>
      </c>
      <c r="I107" t="s">
        <v>17</v>
      </c>
      <c r="J107" t="s">
        <v>18</v>
      </c>
      <c r="K107" t="s">
        <v>19</v>
      </c>
      <c r="L107" t="s">
        <v>20</v>
      </c>
      <c r="M107" t="s">
        <v>334</v>
      </c>
      <c r="N107" t="s">
        <v>22</v>
      </c>
      <c r="O107" t="s">
        <v>23</v>
      </c>
      <c r="P107" t="s">
        <v>24</v>
      </c>
      <c r="Q107" t="s">
        <v>134</v>
      </c>
      <c r="R107" t="s">
        <v>134</v>
      </c>
      <c r="S107" t="s">
        <v>46</v>
      </c>
      <c r="T107" s="8" t="s">
        <v>40</v>
      </c>
      <c r="U107" t="s">
        <v>29</v>
      </c>
    </row>
    <row r="108" spans="1:21" x14ac:dyDescent="0.25">
      <c r="A108">
        <v>107</v>
      </c>
      <c r="B108">
        <v>40000000</v>
      </c>
      <c r="C108">
        <v>5000000</v>
      </c>
      <c r="D108" t="e">
        <f>+VLOOKUP(A108,'2023'!$A$3:$AI$181,29,0)</f>
        <v>#N/A</v>
      </c>
      <c r="E108" t="e">
        <f t="shared" si="2"/>
        <v>#N/A</v>
      </c>
      <c r="F108">
        <v>8</v>
      </c>
      <c r="G108" t="e">
        <f>+VLOOKUP(A108,'2023'!$A$3:$AB$181,21,0)</f>
        <v>#N/A</v>
      </c>
      <c r="H108" t="e">
        <f t="shared" si="3"/>
        <v>#N/A</v>
      </c>
      <c r="I108" t="s">
        <v>241</v>
      </c>
      <c r="J108" t="s">
        <v>18</v>
      </c>
      <c r="K108" t="s">
        <v>19</v>
      </c>
      <c r="L108" t="s">
        <v>20</v>
      </c>
      <c r="M108" t="s">
        <v>335</v>
      </c>
      <c r="N108" t="s">
        <v>336</v>
      </c>
      <c r="O108" t="s">
        <v>243</v>
      </c>
      <c r="P108" t="s">
        <v>244</v>
      </c>
      <c r="Q108" t="s">
        <v>337</v>
      </c>
      <c r="R108" t="s">
        <v>338</v>
      </c>
      <c r="S108" t="s">
        <v>46</v>
      </c>
      <c r="T108" s="8" t="s">
        <v>132</v>
      </c>
      <c r="U108" t="s">
        <v>29</v>
      </c>
    </row>
    <row r="109" spans="1:21" x14ac:dyDescent="0.25">
      <c r="A109">
        <v>108</v>
      </c>
      <c r="B109">
        <v>36160000</v>
      </c>
      <c r="C109">
        <v>4520000</v>
      </c>
      <c r="D109" t="e">
        <f>+VLOOKUP(A109,'2023'!$A$3:$AI$181,29,0)</f>
        <v>#N/A</v>
      </c>
      <c r="E109" t="e">
        <f t="shared" si="2"/>
        <v>#N/A</v>
      </c>
      <c r="F109">
        <v>8</v>
      </c>
      <c r="G109" t="e">
        <f>+VLOOKUP(A109,'2023'!$A$3:$AB$181,21,0)</f>
        <v>#N/A</v>
      </c>
      <c r="H109" t="e">
        <f t="shared" si="3"/>
        <v>#N/A</v>
      </c>
      <c r="I109" t="s">
        <v>17</v>
      </c>
      <c r="J109" t="s">
        <v>18</v>
      </c>
      <c r="K109" t="s">
        <v>19</v>
      </c>
      <c r="L109" t="s">
        <v>20</v>
      </c>
      <c r="M109" t="s">
        <v>339</v>
      </c>
      <c r="N109" t="s">
        <v>22</v>
      </c>
      <c r="O109" t="s">
        <v>23</v>
      </c>
      <c r="P109" t="s">
        <v>24</v>
      </c>
      <c r="Q109" t="s">
        <v>340</v>
      </c>
      <c r="R109" t="s">
        <v>341</v>
      </c>
      <c r="S109" t="s">
        <v>46</v>
      </c>
      <c r="T109" s="8" t="s">
        <v>47</v>
      </c>
      <c r="U109" t="s">
        <v>29</v>
      </c>
    </row>
    <row r="110" spans="1:21" x14ac:dyDescent="0.25">
      <c r="A110">
        <v>109</v>
      </c>
      <c r="B110">
        <v>36160000</v>
      </c>
      <c r="C110">
        <v>4520000</v>
      </c>
      <c r="D110" t="e">
        <f>+VLOOKUP(A110,'2023'!$A$3:$AI$181,29,0)</f>
        <v>#N/A</v>
      </c>
      <c r="E110" t="e">
        <f t="shared" si="2"/>
        <v>#N/A</v>
      </c>
      <c r="F110">
        <v>8</v>
      </c>
      <c r="G110" t="e">
        <f>+VLOOKUP(A110,'2023'!$A$3:$AB$181,21,0)</f>
        <v>#N/A</v>
      </c>
      <c r="H110" t="e">
        <f t="shared" si="3"/>
        <v>#N/A</v>
      </c>
      <c r="I110" t="s">
        <v>291</v>
      </c>
      <c r="J110" t="s">
        <v>18</v>
      </c>
      <c r="K110" t="s">
        <v>19</v>
      </c>
      <c r="L110" t="s">
        <v>20</v>
      </c>
      <c r="M110" t="s">
        <v>342</v>
      </c>
      <c r="N110" t="s">
        <v>22</v>
      </c>
      <c r="O110" t="s">
        <v>293</v>
      </c>
      <c r="P110" t="s">
        <v>294</v>
      </c>
      <c r="Q110" t="s">
        <v>343</v>
      </c>
      <c r="R110" t="s">
        <v>344</v>
      </c>
      <c r="S110" t="s">
        <v>46</v>
      </c>
      <c r="T110" s="8" t="s">
        <v>47</v>
      </c>
      <c r="U110" t="s">
        <v>29</v>
      </c>
    </row>
    <row r="111" spans="1:21" x14ac:dyDescent="0.25">
      <c r="A111">
        <v>110</v>
      </c>
      <c r="B111">
        <v>36160000</v>
      </c>
      <c r="C111">
        <v>4520000</v>
      </c>
      <c r="D111" t="e">
        <f>+VLOOKUP(A111,'2023'!$A$3:$AI$181,29,0)</f>
        <v>#N/A</v>
      </c>
      <c r="E111" t="e">
        <f t="shared" si="2"/>
        <v>#N/A</v>
      </c>
      <c r="F111">
        <v>8</v>
      </c>
      <c r="G111" t="e">
        <f>+VLOOKUP(A111,'2023'!$A$3:$AB$181,21,0)</f>
        <v>#N/A</v>
      </c>
      <c r="H111" t="e">
        <f t="shared" si="3"/>
        <v>#N/A</v>
      </c>
      <c r="I111" t="s">
        <v>291</v>
      </c>
      <c r="J111" t="s">
        <v>18</v>
      </c>
      <c r="K111" t="s">
        <v>19</v>
      </c>
      <c r="L111" t="s">
        <v>20</v>
      </c>
      <c r="M111" t="s">
        <v>345</v>
      </c>
      <c r="N111" t="s">
        <v>22</v>
      </c>
      <c r="O111" t="s">
        <v>293</v>
      </c>
      <c r="P111" t="s">
        <v>294</v>
      </c>
      <c r="Q111" t="s">
        <v>346</v>
      </c>
      <c r="R111" t="s">
        <v>347</v>
      </c>
      <c r="S111" t="s">
        <v>46</v>
      </c>
      <c r="T111" s="8" t="s">
        <v>47</v>
      </c>
      <c r="U111" t="s">
        <v>29</v>
      </c>
    </row>
    <row r="112" spans="1:21" x14ac:dyDescent="0.25">
      <c r="A112">
        <v>111</v>
      </c>
      <c r="B112">
        <v>52800000</v>
      </c>
      <c r="C112">
        <v>6600000</v>
      </c>
      <c r="D112" t="e">
        <f>+VLOOKUP(A112,'2023'!$A$3:$AI$181,29,0)</f>
        <v>#N/A</v>
      </c>
      <c r="E112" t="e">
        <f t="shared" si="2"/>
        <v>#N/A</v>
      </c>
      <c r="F112">
        <v>8</v>
      </c>
      <c r="G112" t="e">
        <f>+VLOOKUP(A112,'2023'!$A$3:$AB$181,21,0)</f>
        <v>#N/A</v>
      </c>
      <c r="H112" t="e">
        <f t="shared" si="3"/>
        <v>#N/A</v>
      </c>
      <c r="I112" t="s">
        <v>17</v>
      </c>
      <c r="J112" t="s">
        <v>18</v>
      </c>
      <c r="K112" t="s">
        <v>19</v>
      </c>
      <c r="L112" t="s">
        <v>20</v>
      </c>
      <c r="M112" t="s">
        <v>348</v>
      </c>
      <c r="N112" t="s">
        <v>22</v>
      </c>
      <c r="O112" t="s">
        <v>23</v>
      </c>
      <c r="P112" t="s">
        <v>24</v>
      </c>
      <c r="Q112" t="s">
        <v>349</v>
      </c>
      <c r="R112" t="s">
        <v>350</v>
      </c>
      <c r="S112" t="s">
        <v>46</v>
      </c>
      <c r="T112" s="8" t="s">
        <v>47</v>
      </c>
      <c r="U112" t="s">
        <v>33</v>
      </c>
    </row>
    <row r="113" spans="1:21" x14ac:dyDescent="0.25">
      <c r="A113">
        <v>112</v>
      </c>
      <c r="B113">
        <v>22400000</v>
      </c>
      <c r="C113">
        <v>2800000</v>
      </c>
      <c r="D113" t="e">
        <f>+VLOOKUP(A113,'2023'!$A$3:$AI$181,29,0)</f>
        <v>#N/A</v>
      </c>
      <c r="E113" t="e">
        <f t="shared" si="2"/>
        <v>#N/A</v>
      </c>
      <c r="F113">
        <v>8</v>
      </c>
      <c r="G113" t="e">
        <f>+VLOOKUP(A113,'2023'!$A$3:$AB$181,21,0)</f>
        <v>#N/A</v>
      </c>
      <c r="H113" t="e">
        <f t="shared" si="3"/>
        <v>#N/A</v>
      </c>
      <c r="I113" t="s">
        <v>251</v>
      </c>
      <c r="J113" t="s">
        <v>18</v>
      </c>
      <c r="K113" t="s">
        <v>19</v>
      </c>
      <c r="L113" t="s">
        <v>20</v>
      </c>
      <c r="M113" t="s">
        <v>351</v>
      </c>
      <c r="N113" t="s">
        <v>22</v>
      </c>
      <c r="O113" t="s">
        <v>253</v>
      </c>
      <c r="P113" t="s">
        <v>254</v>
      </c>
      <c r="Q113" t="s">
        <v>352</v>
      </c>
      <c r="R113" t="s">
        <v>353</v>
      </c>
      <c r="S113" t="s">
        <v>27</v>
      </c>
      <c r="T113" s="8" t="s">
        <v>40</v>
      </c>
      <c r="U113" t="s">
        <v>29</v>
      </c>
    </row>
    <row r="114" spans="1:21" x14ac:dyDescent="0.25">
      <c r="A114">
        <v>113</v>
      </c>
      <c r="B114">
        <v>36160000</v>
      </c>
      <c r="C114">
        <v>4520000</v>
      </c>
      <c r="D114" t="e">
        <f>+VLOOKUP(A114,'2023'!$A$3:$AI$181,29,0)</f>
        <v>#N/A</v>
      </c>
      <c r="E114" t="e">
        <f t="shared" si="2"/>
        <v>#N/A</v>
      </c>
      <c r="F114">
        <v>8</v>
      </c>
      <c r="G114" t="e">
        <f>+VLOOKUP(A114,'2023'!$A$3:$AB$181,21,0)</f>
        <v>#N/A</v>
      </c>
      <c r="H114" t="e">
        <f t="shared" si="3"/>
        <v>#N/A</v>
      </c>
      <c r="I114" t="s">
        <v>57</v>
      </c>
      <c r="J114" t="s">
        <v>18</v>
      </c>
      <c r="K114" t="s">
        <v>19</v>
      </c>
      <c r="L114" t="s">
        <v>20</v>
      </c>
      <c r="M114" t="s">
        <v>354</v>
      </c>
      <c r="N114" t="s">
        <v>22</v>
      </c>
      <c r="O114" t="s">
        <v>59</v>
      </c>
      <c r="P114" t="s">
        <v>60</v>
      </c>
      <c r="Q114" t="s">
        <v>134</v>
      </c>
      <c r="R114" t="s">
        <v>134</v>
      </c>
      <c r="S114" t="s">
        <v>46</v>
      </c>
      <c r="T114" s="8" t="s">
        <v>47</v>
      </c>
      <c r="U114" t="s">
        <v>33</v>
      </c>
    </row>
    <row r="115" spans="1:21" x14ac:dyDescent="0.25">
      <c r="A115">
        <v>114</v>
      </c>
      <c r="B115">
        <v>18400000</v>
      </c>
      <c r="C115">
        <v>2300000</v>
      </c>
      <c r="D115" t="e">
        <f>+VLOOKUP(A115,'2023'!$A$3:$AI$181,29,0)</f>
        <v>#N/A</v>
      </c>
      <c r="E115" t="e">
        <f t="shared" si="2"/>
        <v>#N/A</v>
      </c>
      <c r="F115">
        <v>8</v>
      </c>
      <c r="G115" t="e">
        <f>+VLOOKUP(A115,'2023'!$A$3:$AB$181,21,0)</f>
        <v>#N/A</v>
      </c>
      <c r="H115" t="e">
        <f t="shared" si="3"/>
        <v>#N/A</v>
      </c>
      <c r="I115" t="s">
        <v>57</v>
      </c>
      <c r="J115" t="s">
        <v>18</v>
      </c>
      <c r="K115" t="s">
        <v>19</v>
      </c>
      <c r="L115" t="s">
        <v>20</v>
      </c>
      <c r="M115" t="s">
        <v>355</v>
      </c>
      <c r="N115" t="s">
        <v>22</v>
      </c>
      <c r="O115" t="s">
        <v>59</v>
      </c>
      <c r="P115" t="s">
        <v>60</v>
      </c>
      <c r="Q115" t="s">
        <v>134</v>
      </c>
      <c r="R115" t="s">
        <v>134</v>
      </c>
      <c r="S115" t="s">
        <v>27</v>
      </c>
      <c r="T115" s="8" t="s">
        <v>356</v>
      </c>
      <c r="U115" t="s">
        <v>29</v>
      </c>
    </row>
    <row r="116" spans="1:21" x14ac:dyDescent="0.25">
      <c r="A116">
        <v>115</v>
      </c>
      <c r="B116">
        <v>22400000</v>
      </c>
      <c r="C116">
        <v>2800000</v>
      </c>
      <c r="D116" t="e">
        <f>+VLOOKUP(A116,'2023'!$A$3:$AI$181,29,0)</f>
        <v>#N/A</v>
      </c>
      <c r="E116" t="e">
        <f t="shared" si="2"/>
        <v>#N/A</v>
      </c>
      <c r="F116">
        <v>8</v>
      </c>
      <c r="G116" t="e">
        <f>+VLOOKUP(A116,'2023'!$A$3:$AB$181,21,0)</f>
        <v>#N/A</v>
      </c>
      <c r="H116" t="e">
        <f t="shared" si="3"/>
        <v>#N/A</v>
      </c>
      <c r="I116" t="s">
        <v>57</v>
      </c>
      <c r="J116" t="s">
        <v>18</v>
      </c>
      <c r="K116" t="s">
        <v>19</v>
      </c>
      <c r="L116" t="s">
        <v>20</v>
      </c>
      <c r="M116" t="s">
        <v>357</v>
      </c>
      <c r="N116" t="s">
        <v>22</v>
      </c>
      <c r="O116" t="s">
        <v>59</v>
      </c>
      <c r="P116" t="s">
        <v>60</v>
      </c>
      <c r="Q116" t="s">
        <v>134</v>
      </c>
      <c r="R116" t="s">
        <v>134</v>
      </c>
      <c r="S116" t="s">
        <v>27</v>
      </c>
      <c r="T116" s="8" t="s">
        <v>47</v>
      </c>
      <c r="U116" t="s">
        <v>29</v>
      </c>
    </row>
    <row r="117" spans="1:21" x14ac:dyDescent="0.25">
      <c r="A117">
        <v>116</v>
      </c>
      <c r="B117">
        <v>36160000</v>
      </c>
      <c r="C117">
        <v>4520000</v>
      </c>
      <c r="D117" t="e">
        <f>+VLOOKUP(A117,'2023'!$A$3:$AI$181,29,0)</f>
        <v>#N/A</v>
      </c>
      <c r="E117" t="e">
        <f t="shared" si="2"/>
        <v>#N/A</v>
      </c>
      <c r="F117">
        <v>8</v>
      </c>
      <c r="G117" t="e">
        <f>+VLOOKUP(A117,'2023'!$A$3:$AB$181,21,0)</f>
        <v>#N/A</v>
      </c>
      <c r="H117" t="e">
        <f t="shared" si="3"/>
        <v>#N/A</v>
      </c>
      <c r="I117" t="s">
        <v>358</v>
      </c>
      <c r="J117" t="s">
        <v>18</v>
      </c>
      <c r="K117" t="s">
        <v>19</v>
      </c>
      <c r="L117" t="s">
        <v>20</v>
      </c>
      <c r="M117" t="s">
        <v>359</v>
      </c>
      <c r="N117" t="s">
        <v>22</v>
      </c>
      <c r="O117" t="s">
        <v>360</v>
      </c>
      <c r="P117" t="s">
        <v>361</v>
      </c>
      <c r="Q117" t="s">
        <v>134</v>
      </c>
      <c r="R117" t="s">
        <v>134</v>
      </c>
      <c r="S117" t="s">
        <v>46</v>
      </c>
      <c r="T117" s="8" t="s">
        <v>47</v>
      </c>
      <c r="U117" t="s">
        <v>29</v>
      </c>
    </row>
    <row r="118" spans="1:21" x14ac:dyDescent="0.25">
      <c r="A118">
        <v>117</v>
      </c>
      <c r="B118">
        <v>36160000</v>
      </c>
      <c r="C118">
        <v>4520000</v>
      </c>
      <c r="D118" t="e">
        <f>+VLOOKUP(A118,'2023'!$A$3:$AI$181,29,0)</f>
        <v>#N/A</v>
      </c>
      <c r="E118" t="e">
        <f t="shared" si="2"/>
        <v>#N/A</v>
      </c>
      <c r="F118">
        <v>8</v>
      </c>
      <c r="G118" t="e">
        <f>+VLOOKUP(A118,'2023'!$A$3:$AB$181,21,0)</f>
        <v>#N/A</v>
      </c>
      <c r="H118" t="e">
        <f t="shared" si="3"/>
        <v>#N/A</v>
      </c>
      <c r="I118" t="s">
        <v>362</v>
      </c>
      <c r="J118" t="s">
        <v>18</v>
      </c>
      <c r="K118" t="s">
        <v>19</v>
      </c>
      <c r="L118" t="s">
        <v>20</v>
      </c>
      <c r="M118" t="s">
        <v>363</v>
      </c>
      <c r="N118" t="s">
        <v>364</v>
      </c>
      <c r="O118" t="s">
        <v>365</v>
      </c>
      <c r="P118" t="s">
        <v>366</v>
      </c>
      <c r="Q118" t="s">
        <v>367</v>
      </c>
      <c r="R118" t="s">
        <v>368</v>
      </c>
      <c r="S118" t="s">
        <v>46</v>
      </c>
      <c r="T118" s="8" t="s">
        <v>75</v>
      </c>
      <c r="U118" t="s">
        <v>33</v>
      </c>
    </row>
    <row r="119" spans="1:21" x14ac:dyDescent="0.25">
      <c r="A119">
        <v>118</v>
      </c>
      <c r="B119">
        <v>18400000</v>
      </c>
      <c r="C119">
        <v>2300000</v>
      </c>
      <c r="D119" t="e">
        <f>+VLOOKUP(A119,'2023'!$A$3:$AI$181,29,0)</f>
        <v>#N/A</v>
      </c>
      <c r="E119" t="e">
        <f t="shared" si="2"/>
        <v>#N/A</v>
      </c>
      <c r="F119">
        <v>8</v>
      </c>
      <c r="G119" t="e">
        <f>+VLOOKUP(A119,'2023'!$A$3:$AB$181,21,0)</f>
        <v>#N/A</v>
      </c>
      <c r="H119" t="e">
        <f t="shared" si="3"/>
        <v>#N/A</v>
      </c>
      <c r="I119" t="s">
        <v>362</v>
      </c>
      <c r="J119" t="s">
        <v>18</v>
      </c>
      <c r="K119" t="s">
        <v>19</v>
      </c>
      <c r="L119" t="s">
        <v>20</v>
      </c>
      <c r="M119" t="s">
        <v>369</v>
      </c>
      <c r="N119" t="s">
        <v>22</v>
      </c>
      <c r="O119" t="s">
        <v>365</v>
      </c>
      <c r="P119" t="s">
        <v>366</v>
      </c>
      <c r="Q119" t="s">
        <v>134</v>
      </c>
      <c r="R119" t="s">
        <v>134</v>
      </c>
      <c r="S119" t="s">
        <v>27</v>
      </c>
      <c r="T119" s="8" t="s">
        <v>47</v>
      </c>
      <c r="U119" t="s">
        <v>29</v>
      </c>
    </row>
    <row r="120" spans="1:21" x14ac:dyDescent="0.25">
      <c r="A120">
        <v>119</v>
      </c>
      <c r="B120">
        <v>18400000</v>
      </c>
      <c r="C120">
        <v>2300000</v>
      </c>
      <c r="D120" t="e">
        <f>+VLOOKUP(A120,'2023'!$A$3:$AI$181,29,0)</f>
        <v>#N/A</v>
      </c>
      <c r="E120" t="e">
        <f t="shared" si="2"/>
        <v>#N/A</v>
      </c>
      <c r="F120">
        <v>8</v>
      </c>
      <c r="G120" t="e">
        <f>+VLOOKUP(A120,'2023'!$A$3:$AB$181,21,0)</f>
        <v>#N/A</v>
      </c>
      <c r="H120" t="e">
        <f t="shared" si="3"/>
        <v>#N/A</v>
      </c>
      <c r="I120" t="s">
        <v>241</v>
      </c>
      <c r="J120" t="s">
        <v>18</v>
      </c>
      <c r="K120" t="s">
        <v>19</v>
      </c>
      <c r="L120" t="s">
        <v>20</v>
      </c>
      <c r="M120" t="s">
        <v>370</v>
      </c>
      <c r="N120" t="s">
        <v>22</v>
      </c>
      <c r="O120" t="s">
        <v>243</v>
      </c>
      <c r="P120" t="s">
        <v>244</v>
      </c>
      <c r="Q120" t="s">
        <v>371</v>
      </c>
      <c r="R120" t="s">
        <v>372</v>
      </c>
      <c r="S120" t="s">
        <v>27</v>
      </c>
      <c r="T120" s="8" t="s">
        <v>356</v>
      </c>
      <c r="U120" t="s">
        <v>33</v>
      </c>
    </row>
    <row r="121" spans="1:21" x14ac:dyDescent="0.25">
      <c r="A121">
        <v>120</v>
      </c>
      <c r="B121">
        <v>14400000</v>
      </c>
      <c r="C121">
        <v>1800000</v>
      </c>
      <c r="D121" t="e">
        <f>+VLOOKUP(A121,'2023'!$A$3:$AI$181,29,0)</f>
        <v>#N/A</v>
      </c>
      <c r="E121" t="e">
        <f t="shared" si="2"/>
        <v>#N/A</v>
      </c>
      <c r="F121">
        <v>8</v>
      </c>
      <c r="G121" t="e">
        <f>+VLOOKUP(A121,'2023'!$A$3:$AB$181,21,0)</f>
        <v>#N/A</v>
      </c>
      <c r="H121" t="e">
        <f t="shared" si="3"/>
        <v>#N/A</v>
      </c>
      <c r="I121" t="s">
        <v>17</v>
      </c>
      <c r="J121" t="s">
        <v>18</v>
      </c>
      <c r="K121" t="s">
        <v>19</v>
      </c>
      <c r="L121" t="s">
        <v>20</v>
      </c>
      <c r="M121" t="s">
        <v>373</v>
      </c>
      <c r="N121" t="s">
        <v>22</v>
      </c>
      <c r="O121" t="s">
        <v>23</v>
      </c>
      <c r="P121" t="s">
        <v>24</v>
      </c>
      <c r="Q121" t="s">
        <v>374</v>
      </c>
      <c r="R121" t="s">
        <v>375</v>
      </c>
      <c r="S121" t="s">
        <v>27</v>
      </c>
      <c r="T121" s="8" t="s">
        <v>28</v>
      </c>
      <c r="U121" t="s">
        <v>33</v>
      </c>
    </row>
    <row r="122" spans="1:21" x14ac:dyDescent="0.25">
      <c r="A122">
        <v>121</v>
      </c>
      <c r="B122">
        <v>14400000</v>
      </c>
      <c r="C122">
        <v>1800000</v>
      </c>
      <c r="D122" t="e">
        <f>+VLOOKUP(A122,'2023'!$A$3:$AI$181,29,0)</f>
        <v>#N/A</v>
      </c>
      <c r="E122" t="e">
        <f t="shared" si="2"/>
        <v>#N/A</v>
      </c>
      <c r="F122">
        <v>8</v>
      </c>
      <c r="G122" t="e">
        <f>+VLOOKUP(A122,'2023'!$A$3:$AB$181,21,0)</f>
        <v>#N/A</v>
      </c>
      <c r="H122" t="e">
        <f t="shared" si="3"/>
        <v>#N/A</v>
      </c>
      <c r="I122" t="s">
        <v>362</v>
      </c>
      <c r="J122" t="s">
        <v>18</v>
      </c>
      <c r="K122" t="s">
        <v>19</v>
      </c>
      <c r="L122" t="s">
        <v>20</v>
      </c>
      <c r="M122" t="s">
        <v>376</v>
      </c>
      <c r="N122" t="s">
        <v>22</v>
      </c>
      <c r="O122" t="s">
        <v>365</v>
      </c>
      <c r="P122" t="s">
        <v>366</v>
      </c>
      <c r="Q122" t="s">
        <v>377</v>
      </c>
      <c r="R122" t="s">
        <v>378</v>
      </c>
      <c r="S122" t="s">
        <v>27</v>
      </c>
      <c r="T122" s="8" t="s">
        <v>40</v>
      </c>
      <c r="U122" t="s">
        <v>33</v>
      </c>
    </row>
    <row r="123" spans="1:21" x14ac:dyDescent="0.25">
      <c r="A123">
        <v>122</v>
      </c>
      <c r="B123">
        <v>36160000</v>
      </c>
      <c r="C123">
        <v>4520000</v>
      </c>
      <c r="D123" t="e">
        <f>+VLOOKUP(A123,'2023'!$A$3:$AI$181,29,0)</f>
        <v>#N/A</v>
      </c>
      <c r="E123" t="e">
        <f t="shared" si="2"/>
        <v>#N/A</v>
      </c>
      <c r="F123">
        <v>8</v>
      </c>
      <c r="G123" t="e">
        <f>+VLOOKUP(A123,'2023'!$A$3:$AB$181,21,0)</f>
        <v>#N/A</v>
      </c>
      <c r="H123" t="e">
        <f t="shared" si="3"/>
        <v>#N/A</v>
      </c>
      <c r="I123" t="s">
        <v>17</v>
      </c>
      <c r="J123" t="s">
        <v>18</v>
      </c>
      <c r="K123" t="s">
        <v>19</v>
      </c>
      <c r="L123" t="s">
        <v>20</v>
      </c>
      <c r="M123" t="s">
        <v>379</v>
      </c>
      <c r="N123" t="s">
        <v>22</v>
      </c>
      <c r="O123" t="s">
        <v>23</v>
      </c>
      <c r="P123" t="s">
        <v>24</v>
      </c>
      <c r="Q123" t="s">
        <v>380</v>
      </c>
      <c r="R123" t="s">
        <v>381</v>
      </c>
      <c r="S123" t="s">
        <v>46</v>
      </c>
      <c r="T123" s="8" t="s">
        <v>47</v>
      </c>
      <c r="U123" t="s">
        <v>33</v>
      </c>
    </row>
    <row r="124" spans="1:21" x14ac:dyDescent="0.25">
      <c r="A124">
        <v>123</v>
      </c>
      <c r="B124">
        <v>36160000</v>
      </c>
      <c r="C124">
        <v>4520000</v>
      </c>
      <c r="D124" t="e">
        <f>+VLOOKUP(A124,'2023'!$A$3:$AI$181,29,0)</f>
        <v>#N/A</v>
      </c>
      <c r="E124" t="e">
        <f t="shared" si="2"/>
        <v>#N/A</v>
      </c>
      <c r="F124">
        <v>8</v>
      </c>
      <c r="H124" t="b">
        <f t="shared" si="3"/>
        <v>0</v>
      </c>
      <c r="I124" t="s">
        <v>76</v>
      </c>
      <c r="J124" t="s">
        <v>18</v>
      </c>
      <c r="K124" t="s">
        <v>19</v>
      </c>
      <c r="L124" t="s">
        <v>20</v>
      </c>
      <c r="M124" t="s">
        <v>382</v>
      </c>
      <c r="N124" t="s">
        <v>22</v>
      </c>
      <c r="O124" t="s">
        <v>78</v>
      </c>
      <c r="P124" t="s">
        <v>79</v>
      </c>
      <c r="Q124" t="s">
        <v>134</v>
      </c>
      <c r="R124" t="s">
        <v>134</v>
      </c>
      <c r="S124" t="s">
        <v>46</v>
      </c>
      <c r="T124" s="8" t="s">
        <v>47</v>
      </c>
      <c r="U124" t="s">
        <v>29</v>
      </c>
    </row>
    <row r="125" spans="1:21" x14ac:dyDescent="0.25">
      <c r="A125">
        <v>124</v>
      </c>
      <c r="B125">
        <v>36160000</v>
      </c>
      <c r="C125">
        <v>4520000</v>
      </c>
      <c r="D125" t="e">
        <f>+VLOOKUP(A125,'2023'!$A$3:$AI$181,29,0)</f>
        <v>#N/A</v>
      </c>
      <c r="E125" t="e">
        <f t="shared" si="2"/>
        <v>#N/A</v>
      </c>
      <c r="F125">
        <v>8</v>
      </c>
      <c r="H125" t="b">
        <f t="shared" si="3"/>
        <v>0</v>
      </c>
      <c r="I125" t="s">
        <v>17</v>
      </c>
      <c r="J125" t="s">
        <v>18</v>
      </c>
      <c r="K125" t="s">
        <v>19</v>
      </c>
      <c r="L125" t="s">
        <v>20</v>
      </c>
      <c r="M125" t="s">
        <v>383</v>
      </c>
      <c r="N125" t="s">
        <v>22</v>
      </c>
      <c r="O125" t="s">
        <v>23</v>
      </c>
      <c r="P125" t="s">
        <v>24</v>
      </c>
      <c r="Q125" t="s">
        <v>384</v>
      </c>
      <c r="R125" t="s">
        <v>385</v>
      </c>
      <c r="S125" t="s">
        <v>46</v>
      </c>
      <c r="T125" s="8" t="s">
        <v>47</v>
      </c>
      <c r="U125" t="s">
        <v>29</v>
      </c>
    </row>
    <row r="126" spans="1:21" x14ac:dyDescent="0.25">
      <c r="A126">
        <v>125</v>
      </c>
      <c r="B126">
        <v>36160000</v>
      </c>
      <c r="C126">
        <v>4520000</v>
      </c>
      <c r="D126" t="e">
        <f>+VLOOKUP(A126,'2023'!$A$3:$AI$181,29,0)</f>
        <v>#N/A</v>
      </c>
      <c r="E126" t="e">
        <f t="shared" si="2"/>
        <v>#N/A</v>
      </c>
      <c r="F126">
        <v>8</v>
      </c>
      <c r="H126" t="b">
        <f t="shared" si="3"/>
        <v>0</v>
      </c>
      <c r="I126" t="s">
        <v>17</v>
      </c>
      <c r="J126" t="s">
        <v>18</v>
      </c>
      <c r="K126" t="s">
        <v>19</v>
      </c>
      <c r="L126" t="s">
        <v>20</v>
      </c>
      <c r="M126" t="s">
        <v>386</v>
      </c>
      <c r="N126" t="s">
        <v>22</v>
      </c>
      <c r="O126" t="s">
        <v>23</v>
      </c>
      <c r="P126" t="s">
        <v>24</v>
      </c>
      <c r="Q126" t="s">
        <v>387</v>
      </c>
      <c r="R126" t="s">
        <v>388</v>
      </c>
      <c r="S126" t="s">
        <v>46</v>
      </c>
      <c r="T126" s="8" t="s">
        <v>47</v>
      </c>
      <c r="U126" t="s">
        <v>29</v>
      </c>
    </row>
    <row r="127" spans="1:21" x14ac:dyDescent="0.25">
      <c r="A127">
        <v>126</v>
      </c>
      <c r="B127">
        <v>18400000</v>
      </c>
      <c r="C127">
        <v>2300000</v>
      </c>
      <c r="D127" t="e">
        <f>+VLOOKUP(A127,'2023'!$A$3:$AI$181,29,0)</f>
        <v>#N/A</v>
      </c>
      <c r="E127" t="e">
        <f t="shared" si="2"/>
        <v>#N/A</v>
      </c>
      <c r="F127">
        <v>8</v>
      </c>
      <c r="H127" t="b">
        <f t="shared" si="3"/>
        <v>0</v>
      </c>
      <c r="I127" t="s">
        <v>48</v>
      </c>
      <c r="J127" t="s">
        <v>18</v>
      </c>
      <c r="K127" t="s">
        <v>19</v>
      </c>
      <c r="L127" t="s">
        <v>20</v>
      </c>
      <c r="M127" t="s">
        <v>389</v>
      </c>
      <c r="N127" t="s">
        <v>22</v>
      </c>
      <c r="O127" t="s">
        <v>50</v>
      </c>
      <c r="P127" t="s">
        <v>51</v>
      </c>
      <c r="Q127" t="s">
        <v>134</v>
      </c>
      <c r="R127" t="s">
        <v>134</v>
      </c>
      <c r="S127" t="s">
        <v>27</v>
      </c>
      <c r="T127" s="8" t="s">
        <v>356</v>
      </c>
      <c r="U127" t="s">
        <v>33</v>
      </c>
    </row>
    <row r="128" spans="1:21" x14ac:dyDescent="0.25">
      <c r="A128">
        <v>127</v>
      </c>
      <c r="B128">
        <v>18400000</v>
      </c>
      <c r="C128">
        <v>2300000</v>
      </c>
      <c r="D128" t="e">
        <f>+VLOOKUP(A128,'2023'!$A$3:$AI$181,29,0)</f>
        <v>#N/A</v>
      </c>
      <c r="E128" t="e">
        <f t="shared" si="2"/>
        <v>#N/A</v>
      </c>
      <c r="F128">
        <v>8</v>
      </c>
      <c r="H128" t="b">
        <f t="shared" si="3"/>
        <v>0</v>
      </c>
      <c r="I128" t="s">
        <v>48</v>
      </c>
      <c r="J128" t="s">
        <v>18</v>
      </c>
      <c r="K128" t="s">
        <v>19</v>
      </c>
      <c r="L128" t="s">
        <v>20</v>
      </c>
      <c r="M128" t="s">
        <v>390</v>
      </c>
      <c r="N128" t="s">
        <v>22</v>
      </c>
      <c r="O128" t="s">
        <v>50</v>
      </c>
      <c r="P128" t="s">
        <v>51</v>
      </c>
      <c r="Q128" t="s">
        <v>134</v>
      </c>
      <c r="R128" t="s">
        <v>134</v>
      </c>
      <c r="S128" t="s">
        <v>27</v>
      </c>
      <c r="T128" s="8" t="s">
        <v>28</v>
      </c>
      <c r="U128" t="s">
        <v>33</v>
      </c>
    </row>
    <row r="129" spans="1:21" x14ac:dyDescent="0.25">
      <c r="A129">
        <v>128</v>
      </c>
      <c r="B129">
        <v>36160000</v>
      </c>
      <c r="C129">
        <v>4520000</v>
      </c>
      <c r="D129" t="e">
        <f>+VLOOKUP(A129,'2023'!$A$3:$AI$181,29,0)</f>
        <v>#N/A</v>
      </c>
      <c r="E129" t="e">
        <f t="shared" si="2"/>
        <v>#N/A</v>
      </c>
      <c r="F129">
        <v>8</v>
      </c>
      <c r="H129" t="b">
        <f t="shared" si="3"/>
        <v>0</v>
      </c>
      <c r="I129" t="s">
        <v>391</v>
      </c>
      <c r="J129" t="s">
        <v>18</v>
      </c>
      <c r="K129" t="s">
        <v>19</v>
      </c>
      <c r="L129" t="s">
        <v>20</v>
      </c>
      <c r="M129" t="s">
        <v>392</v>
      </c>
      <c r="N129" t="s">
        <v>393</v>
      </c>
      <c r="O129" t="s">
        <v>394</v>
      </c>
      <c r="P129" t="s">
        <v>395</v>
      </c>
      <c r="Q129" t="s">
        <v>396</v>
      </c>
      <c r="R129" t="s">
        <v>397</v>
      </c>
      <c r="S129" t="s">
        <v>46</v>
      </c>
      <c r="T129" s="8" t="s">
        <v>47</v>
      </c>
      <c r="U129" t="s">
        <v>33</v>
      </c>
    </row>
    <row r="130" spans="1:21" x14ac:dyDescent="0.25">
      <c r="A130">
        <v>129</v>
      </c>
      <c r="B130">
        <v>36160000</v>
      </c>
      <c r="C130">
        <v>4520000</v>
      </c>
      <c r="D130" t="e">
        <f>+VLOOKUP(A130,'2023'!$A$3:$AI$181,29,0)</f>
        <v>#N/A</v>
      </c>
      <c r="E130" t="e">
        <f t="shared" si="2"/>
        <v>#N/A</v>
      </c>
      <c r="F130">
        <v>8</v>
      </c>
      <c r="H130" t="b">
        <f t="shared" si="3"/>
        <v>0</v>
      </c>
      <c r="I130" t="s">
        <v>17</v>
      </c>
      <c r="J130" t="s">
        <v>18</v>
      </c>
      <c r="K130" t="s">
        <v>19</v>
      </c>
      <c r="L130" t="s">
        <v>20</v>
      </c>
      <c r="M130" t="s">
        <v>398</v>
      </c>
      <c r="N130" t="s">
        <v>22</v>
      </c>
      <c r="O130" t="s">
        <v>23</v>
      </c>
      <c r="P130" t="s">
        <v>24</v>
      </c>
      <c r="Q130" t="s">
        <v>399</v>
      </c>
      <c r="R130" t="s">
        <v>400</v>
      </c>
      <c r="S130" t="s">
        <v>46</v>
      </c>
      <c r="T130" s="8" t="s">
        <v>401</v>
      </c>
      <c r="U130" t="s">
        <v>29</v>
      </c>
    </row>
    <row r="131" spans="1:21" x14ac:dyDescent="0.25">
      <c r="A131">
        <v>130</v>
      </c>
      <c r="B131">
        <v>36160000</v>
      </c>
      <c r="C131">
        <v>4520000</v>
      </c>
      <c r="D131" t="e">
        <f>+VLOOKUP(A131,'2023'!$A$3:$AI$181,29,0)</f>
        <v>#N/A</v>
      </c>
      <c r="E131" t="e">
        <f t="shared" ref="E131:E177" si="4">+B131=D131</f>
        <v>#N/A</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8" t="s">
        <v>47</v>
      </c>
      <c r="U131" t="s">
        <v>29</v>
      </c>
    </row>
    <row r="132" spans="1:21" x14ac:dyDescent="0.25">
      <c r="A132">
        <v>131</v>
      </c>
      <c r="B132">
        <v>13800000</v>
      </c>
      <c r="C132">
        <v>2300000</v>
      </c>
      <c r="D132" t="e">
        <f>+VLOOKUP(A132,'2023'!$A$3:$AI$181,29,0)</f>
        <v>#N/A</v>
      </c>
      <c r="E132" t="e">
        <f t="shared" si="4"/>
        <v>#N/A</v>
      </c>
      <c r="F132">
        <v>6</v>
      </c>
      <c r="H132" t="b">
        <f t="shared" si="5"/>
        <v>0</v>
      </c>
      <c r="I132" t="s">
        <v>291</v>
      </c>
      <c r="J132" t="s">
        <v>18</v>
      </c>
      <c r="K132" t="s">
        <v>19</v>
      </c>
      <c r="L132" t="s">
        <v>20</v>
      </c>
      <c r="M132" t="s">
        <v>405</v>
      </c>
      <c r="N132" t="s">
        <v>406</v>
      </c>
      <c r="O132" t="s">
        <v>293</v>
      </c>
      <c r="P132" t="s">
        <v>294</v>
      </c>
      <c r="Q132" t="s">
        <v>407</v>
      </c>
      <c r="R132" t="s">
        <v>408</v>
      </c>
      <c r="S132" t="s">
        <v>27</v>
      </c>
      <c r="T132" s="8" t="s">
        <v>28</v>
      </c>
      <c r="U132" t="s">
        <v>33</v>
      </c>
    </row>
    <row r="133" spans="1:21" x14ac:dyDescent="0.25">
      <c r="A133">
        <v>132</v>
      </c>
      <c r="B133">
        <v>36160000</v>
      </c>
      <c r="C133">
        <v>4520000</v>
      </c>
      <c r="D133" t="e">
        <f>+VLOOKUP(A133,'2023'!$A$3:$AI$181,29,0)</f>
        <v>#N/A</v>
      </c>
      <c r="E133" t="e">
        <f t="shared" si="4"/>
        <v>#N/A</v>
      </c>
      <c r="F133">
        <v>8</v>
      </c>
      <c r="H133" t="b">
        <f t="shared" si="5"/>
        <v>0</v>
      </c>
      <c r="I133" t="s">
        <v>291</v>
      </c>
      <c r="J133" t="s">
        <v>18</v>
      </c>
      <c r="K133" t="s">
        <v>19</v>
      </c>
      <c r="L133" t="s">
        <v>20</v>
      </c>
      <c r="M133" t="s">
        <v>409</v>
      </c>
      <c r="N133" t="s">
        <v>410</v>
      </c>
      <c r="O133" t="s">
        <v>293</v>
      </c>
      <c r="P133" t="s">
        <v>294</v>
      </c>
      <c r="Q133" t="s">
        <v>411</v>
      </c>
      <c r="R133" t="s">
        <v>412</v>
      </c>
      <c r="S133" t="s">
        <v>46</v>
      </c>
      <c r="T133" s="8" t="s">
        <v>47</v>
      </c>
      <c r="U133" t="s">
        <v>33</v>
      </c>
    </row>
    <row r="134" spans="1:21" x14ac:dyDescent="0.25">
      <c r="A134">
        <v>133</v>
      </c>
      <c r="B134">
        <v>20800000</v>
      </c>
      <c r="C134">
        <v>2600000</v>
      </c>
      <c r="D134" t="e">
        <f>+VLOOKUP(A134,'2023'!$A$3:$AI$181,29,0)</f>
        <v>#N/A</v>
      </c>
      <c r="E134" t="e">
        <f t="shared" si="4"/>
        <v>#N/A</v>
      </c>
      <c r="F134">
        <v>8</v>
      </c>
      <c r="H134" t="b">
        <f t="shared" si="5"/>
        <v>0</v>
      </c>
      <c r="I134" t="s">
        <v>76</v>
      </c>
      <c r="J134" t="s">
        <v>18</v>
      </c>
      <c r="K134" t="s">
        <v>19</v>
      </c>
      <c r="L134" t="s">
        <v>20</v>
      </c>
      <c r="M134" t="s">
        <v>413</v>
      </c>
      <c r="N134" t="s">
        <v>22</v>
      </c>
      <c r="O134" t="s">
        <v>78</v>
      </c>
      <c r="P134" t="s">
        <v>79</v>
      </c>
      <c r="Q134" t="s">
        <v>134</v>
      </c>
      <c r="R134" t="s">
        <v>134</v>
      </c>
      <c r="S134" t="s">
        <v>27</v>
      </c>
      <c r="T134" s="8" t="s">
        <v>28</v>
      </c>
      <c r="U134" t="s">
        <v>33</v>
      </c>
    </row>
    <row r="135" spans="1:21" x14ac:dyDescent="0.25">
      <c r="A135">
        <v>134</v>
      </c>
      <c r="B135">
        <v>36160000</v>
      </c>
      <c r="C135">
        <v>4520000</v>
      </c>
      <c r="D135" t="e">
        <f>+VLOOKUP(A135,'2023'!$A$3:$AI$181,29,0)</f>
        <v>#N/A</v>
      </c>
      <c r="E135" t="e">
        <f t="shared" si="4"/>
        <v>#N/A</v>
      </c>
      <c r="F135">
        <v>8</v>
      </c>
      <c r="G135" t="e">
        <f>+VLOOKUP(A135,'2023'!$A$3:$AB$181,21,0)</f>
        <v>#N/A</v>
      </c>
      <c r="H135" t="e">
        <f t="shared" si="5"/>
        <v>#N/A</v>
      </c>
      <c r="I135" t="s">
        <v>261</v>
      </c>
      <c r="J135" t="s">
        <v>18</v>
      </c>
      <c r="K135" t="s">
        <v>19</v>
      </c>
      <c r="L135" t="s">
        <v>20</v>
      </c>
      <c r="M135" t="s">
        <v>414</v>
      </c>
      <c r="N135" t="s">
        <v>22</v>
      </c>
      <c r="O135" t="s">
        <v>263</v>
      </c>
      <c r="P135" t="s">
        <v>264</v>
      </c>
      <c r="Q135" t="s">
        <v>415</v>
      </c>
      <c r="R135" t="s">
        <v>416</v>
      </c>
      <c r="S135" t="s">
        <v>46</v>
      </c>
      <c r="T135" s="8" t="s">
        <v>47</v>
      </c>
      <c r="U135" t="s">
        <v>29</v>
      </c>
    </row>
    <row r="136" spans="1:21" x14ac:dyDescent="0.25">
      <c r="A136">
        <v>135</v>
      </c>
      <c r="B136">
        <v>36160000</v>
      </c>
      <c r="C136">
        <v>4520000</v>
      </c>
      <c r="D136" t="e">
        <f>+VLOOKUP(A136,'2023'!$A$3:$AI$181,29,0)</f>
        <v>#N/A</v>
      </c>
      <c r="E136" t="e">
        <f t="shared" si="4"/>
        <v>#N/A</v>
      </c>
      <c r="F136">
        <v>8</v>
      </c>
      <c r="G136" t="e">
        <f>+VLOOKUP(A136,'2023'!$A$3:$AB$181,21,0)</f>
        <v>#N/A</v>
      </c>
      <c r="H136" t="e">
        <f t="shared" si="5"/>
        <v>#N/A</v>
      </c>
      <c r="I136" t="s">
        <v>281</v>
      </c>
      <c r="J136" t="s">
        <v>18</v>
      </c>
      <c r="K136" t="s">
        <v>19</v>
      </c>
      <c r="L136" t="s">
        <v>20</v>
      </c>
      <c r="M136" t="s">
        <v>417</v>
      </c>
      <c r="N136" t="s">
        <v>22</v>
      </c>
      <c r="O136" t="s">
        <v>284</v>
      </c>
      <c r="P136" t="s">
        <v>285</v>
      </c>
      <c r="Q136" t="s">
        <v>418</v>
      </c>
      <c r="R136" t="s">
        <v>419</v>
      </c>
      <c r="S136" t="s">
        <v>46</v>
      </c>
      <c r="T136" s="8" t="s">
        <v>47</v>
      </c>
      <c r="U136" t="s">
        <v>29</v>
      </c>
    </row>
    <row r="137" spans="1:21" x14ac:dyDescent="0.25">
      <c r="A137">
        <v>136</v>
      </c>
      <c r="B137">
        <v>36160000</v>
      </c>
      <c r="C137">
        <v>4520000</v>
      </c>
      <c r="D137" t="e">
        <f>+VLOOKUP(A137,'2023'!$A$3:$AI$181,29,0)</f>
        <v>#N/A</v>
      </c>
      <c r="E137" t="e">
        <f t="shared" si="4"/>
        <v>#N/A</v>
      </c>
      <c r="F137">
        <v>8</v>
      </c>
      <c r="G137" t="e">
        <f>+VLOOKUP(A137,'2023'!$A$3:$AB$181,21,0)</f>
        <v>#N/A</v>
      </c>
      <c r="H137" t="e">
        <f t="shared" si="5"/>
        <v>#N/A</v>
      </c>
      <c r="I137" t="s">
        <v>281</v>
      </c>
      <c r="J137" t="s">
        <v>18</v>
      </c>
      <c r="K137" t="s">
        <v>19</v>
      </c>
      <c r="L137" t="s">
        <v>20</v>
      </c>
      <c r="M137" t="s">
        <v>420</v>
      </c>
      <c r="N137" t="s">
        <v>22</v>
      </c>
      <c r="O137" t="s">
        <v>284</v>
      </c>
      <c r="P137" t="s">
        <v>285</v>
      </c>
      <c r="Q137" t="s">
        <v>421</v>
      </c>
      <c r="R137" t="s">
        <v>422</v>
      </c>
      <c r="S137" t="s">
        <v>46</v>
      </c>
      <c r="T137" s="8" t="s">
        <v>47</v>
      </c>
      <c r="U137" t="s">
        <v>29</v>
      </c>
    </row>
    <row r="138" spans="1:21" x14ac:dyDescent="0.25">
      <c r="A138">
        <v>137</v>
      </c>
      <c r="B138">
        <v>18400000</v>
      </c>
      <c r="C138">
        <v>2300000</v>
      </c>
      <c r="D138" t="e">
        <f>+VLOOKUP(A138,'2023'!$A$3:$AI$181,29,0)</f>
        <v>#N/A</v>
      </c>
      <c r="E138" t="e">
        <f t="shared" si="4"/>
        <v>#N/A</v>
      </c>
      <c r="F138">
        <v>8</v>
      </c>
      <c r="G138" t="e">
        <f>+VLOOKUP(A138,'2023'!$A$3:$AB$181,21,0)</f>
        <v>#N/A</v>
      </c>
      <c r="H138" t="e">
        <f t="shared" si="5"/>
        <v>#N/A</v>
      </c>
      <c r="I138" t="s">
        <v>17</v>
      </c>
      <c r="J138" t="s">
        <v>18</v>
      </c>
      <c r="K138" t="s">
        <v>19</v>
      </c>
      <c r="L138" t="s">
        <v>20</v>
      </c>
      <c r="M138" t="s">
        <v>423</v>
      </c>
      <c r="N138" t="s">
        <v>22</v>
      </c>
      <c r="O138" t="s">
        <v>23</v>
      </c>
      <c r="P138" t="s">
        <v>24</v>
      </c>
      <c r="Q138" t="s">
        <v>134</v>
      </c>
      <c r="R138" t="s">
        <v>134</v>
      </c>
      <c r="S138" t="s">
        <v>27</v>
      </c>
      <c r="T138" s="8" t="s">
        <v>28</v>
      </c>
      <c r="U138" t="s">
        <v>33</v>
      </c>
    </row>
    <row r="139" spans="1:21" x14ac:dyDescent="0.25">
      <c r="A139">
        <v>138</v>
      </c>
      <c r="B139">
        <v>27120000</v>
      </c>
      <c r="C139">
        <v>4520000</v>
      </c>
      <c r="D139" t="e">
        <f>+VLOOKUP(A139,'2023'!$A$3:$AI$181,29,0)</f>
        <v>#N/A</v>
      </c>
      <c r="E139" t="e">
        <f t="shared" si="4"/>
        <v>#N/A</v>
      </c>
      <c r="F139">
        <v>6</v>
      </c>
      <c r="G139" t="e">
        <f>+VLOOKUP(A139,'2023'!$A$3:$AB$181,21,0)</f>
        <v>#N/A</v>
      </c>
      <c r="H139" t="e">
        <f t="shared" si="5"/>
        <v>#N/A</v>
      </c>
      <c r="I139" t="s">
        <v>261</v>
      </c>
      <c r="J139" t="s">
        <v>18</v>
      </c>
      <c r="K139" t="s">
        <v>19</v>
      </c>
      <c r="L139" t="s">
        <v>20</v>
      </c>
      <c r="M139" t="s">
        <v>424</v>
      </c>
      <c r="N139" t="s">
        <v>22</v>
      </c>
      <c r="O139" t="s">
        <v>263</v>
      </c>
      <c r="P139" t="s">
        <v>264</v>
      </c>
      <c r="Q139" t="s">
        <v>425</v>
      </c>
      <c r="R139" t="s">
        <v>426</v>
      </c>
      <c r="S139" t="s">
        <v>46</v>
      </c>
      <c r="T139" s="8" t="s">
        <v>47</v>
      </c>
      <c r="U139" t="s">
        <v>29</v>
      </c>
    </row>
    <row r="140" spans="1:21" x14ac:dyDescent="0.25">
      <c r="A140">
        <v>139</v>
      </c>
      <c r="B140">
        <v>24800000</v>
      </c>
      <c r="C140">
        <v>3100000</v>
      </c>
      <c r="D140" t="e">
        <f>+VLOOKUP(A140,'2023'!$A$3:$AI$181,29,0)</f>
        <v>#N/A</v>
      </c>
      <c r="E140" t="e">
        <f t="shared" si="4"/>
        <v>#N/A</v>
      </c>
      <c r="F140">
        <v>8</v>
      </c>
      <c r="G140" t="e">
        <f>+VLOOKUP(A140,'2023'!$A$3:$AB$181,21,0)</f>
        <v>#N/A</v>
      </c>
      <c r="H140" t="e">
        <f t="shared" si="5"/>
        <v>#N/A</v>
      </c>
      <c r="I140" t="s">
        <v>291</v>
      </c>
      <c r="J140" t="s">
        <v>18</v>
      </c>
      <c r="K140" t="s">
        <v>19</v>
      </c>
      <c r="L140" t="s">
        <v>20</v>
      </c>
      <c r="M140" t="s">
        <v>427</v>
      </c>
      <c r="N140" t="s">
        <v>22</v>
      </c>
      <c r="O140" t="s">
        <v>293</v>
      </c>
      <c r="P140" t="s">
        <v>294</v>
      </c>
      <c r="Q140" t="s">
        <v>428</v>
      </c>
      <c r="R140" t="s">
        <v>429</v>
      </c>
      <c r="S140" t="s">
        <v>27</v>
      </c>
      <c r="T140" s="8" t="s">
        <v>28</v>
      </c>
      <c r="U140" t="s">
        <v>33</v>
      </c>
    </row>
    <row r="141" spans="1:21" x14ac:dyDescent="0.25">
      <c r="A141">
        <v>140</v>
      </c>
      <c r="B141">
        <v>36160000</v>
      </c>
      <c r="C141">
        <v>4520000</v>
      </c>
      <c r="D141" t="e">
        <f>+VLOOKUP(A141,'2023'!$A$3:$AI$181,29,0)</f>
        <v>#N/A</v>
      </c>
      <c r="E141" t="e">
        <f t="shared" si="4"/>
        <v>#N/A</v>
      </c>
      <c r="F141">
        <v>8</v>
      </c>
      <c r="G141" t="e">
        <f>+VLOOKUP(A141,'2023'!$A$3:$AB$181,21,0)</f>
        <v>#N/A</v>
      </c>
      <c r="H141" t="e">
        <f t="shared" si="5"/>
        <v>#N/A</v>
      </c>
      <c r="I141" t="s">
        <v>217</v>
      </c>
      <c r="J141" t="s">
        <v>18</v>
      </c>
      <c r="K141" t="s">
        <v>19</v>
      </c>
      <c r="L141" t="s">
        <v>20</v>
      </c>
      <c r="M141" t="s">
        <v>430</v>
      </c>
      <c r="N141" t="s">
        <v>22</v>
      </c>
      <c r="O141" t="s">
        <v>219</v>
      </c>
      <c r="P141" t="s">
        <v>220</v>
      </c>
      <c r="Q141" t="s">
        <v>431</v>
      </c>
      <c r="R141" t="s">
        <v>432</v>
      </c>
      <c r="S141" t="s">
        <v>46</v>
      </c>
      <c r="T141" s="8" t="s">
        <v>433</v>
      </c>
      <c r="U141" t="s">
        <v>29</v>
      </c>
    </row>
    <row r="142" spans="1:21" x14ac:dyDescent="0.25">
      <c r="A142">
        <v>142</v>
      </c>
      <c r="B142">
        <v>18400000</v>
      </c>
      <c r="C142">
        <v>2300000</v>
      </c>
      <c r="D142" t="e">
        <f>+VLOOKUP(A142,'2023'!$A$3:$AI$181,29,0)</f>
        <v>#N/A</v>
      </c>
      <c r="E142" t="e">
        <f t="shared" si="4"/>
        <v>#N/A</v>
      </c>
      <c r="F142">
        <v>8</v>
      </c>
      <c r="G142" t="e">
        <f>+VLOOKUP(A142,'2023'!$A$3:$AB$181,21,0)</f>
        <v>#N/A</v>
      </c>
      <c r="H142" t="e">
        <f t="shared" si="5"/>
        <v>#N/A</v>
      </c>
      <c r="I142" t="s">
        <v>48</v>
      </c>
      <c r="J142" t="s">
        <v>18</v>
      </c>
      <c r="K142" t="s">
        <v>19</v>
      </c>
      <c r="L142" t="s">
        <v>20</v>
      </c>
      <c r="M142" t="s">
        <v>434</v>
      </c>
      <c r="N142" t="s">
        <v>22</v>
      </c>
      <c r="O142" t="s">
        <v>50</v>
      </c>
      <c r="P142" t="s">
        <v>51</v>
      </c>
      <c r="Q142" t="s">
        <v>435</v>
      </c>
      <c r="R142" t="s">
        <v>436</v>
      </c>
      <c r="S142" t="s">
        <v>27</v>
      </c>
      <c r="T142" s="8" t="s">
        <v>37</v>
      </c>
      <c r="U142" t="s">
        <v>29</v>
      </c>
    </row>
    <row r="143" spans="1:21" x14ac:dyDescent="0.25">
      <c r="A143">
        <v>143</v>
      </c>
      <c r="B143">
        <v>36160000</v>
      </c>
      <c r="C143">
        <v>4520000</v>
      </c>
      <c r="D143" t="e">
        <f>+VLOOKUP(A143,'2023'!$A$3:$AI$181,29,0)</f>
        <v>#N/A</v>
      </c>
      <c r="E143" t="e">
        <f t="shared" si="4"/>
        <v>#N/A</v>
      </c>
      <c r="F143">
        <v>8</v>
      </c>
      <c r="G143" t="e">
        <f>+VLOOKUP(A143,'2023'!$A$3:$AB$181,21,0)</f>
        <v>#N/A</v>
      </c>
      <c r="H143" t="e">
        <f t="shared" si="5"/>
        <v>#N/A</v>
      </c>
      <c r="I143" t="s">
        <v>437</v>
      </c>
      <c r="J143" t="s">
        <v>18</v>
      </c>
      <c r="K143" t="s">
        <v>19</v>
      </c>
      <c r="L143" t="s">
        <v>20</v>
      </c>
      <c r="M143" t="s">
        <v>438</v>
      </c>
      <c r="N143" t="s">
        <v>22</v>
      </c>
      <c r="O143" t="s">
        <v>439</v>
      </c>
      <c r="P143" t="s">
        <v>440</v>
      </c>
      <c r="Q143" t="s">
        <v>441</v>
      </c>
      <c r="R143" t="s">
        <v>442</v>
      </c>
      <c r="S143" t="s">
        <v>46</v>
      </c>
      <c r="T143" s="8" t="s">
        <v>433</v>
      </c>
      <c r="U143" t="s">
        <v>33</v>
      </c>
    </row>
    <row r="144" spans="1:21" x14ac:dyDescent="0.25">
      <c r="A144">
        <v>144</v>
      </c>
      <c r="B144">
        <v>36160000</v>
      </c>
      <c r="C144">
        <v>4520000</v>
      </c>
      <c r="D144" t="e">
        <f>+VLOOKUP(A144,'2023'!$A$3:$AI$181,29,0)</f>
        <v>#N/A</v>
      </c>
      <c r="E144" t="e">
        <f t="shared" si="4"/>
        <v>#N/A</v>
      </c>
      <c r="F144">
        <v>8</v>
      </c>
      <c r="H144" t="b">
        <f t="shared" si="5"/>
        <v>0</v>
      </c>
      <c r="I144" t="s">
        <v>17</v>
      </c>
      <c r="J144" t="s">
        <v>18</v>
      </c>
      <c r="K144" t="s">
        <v>19</v>
      </c>
      <c r="L144" t="s">
        <v>20</v>
      </c>
      <c r="M144" t="s">
        <v>443</v>
      </c>
      <c r="N144" t="s">
        <v>22</v>
      </c>
      <c r="O144" t="s">
        <v>23</v>
      </c>
      <c r="P144" t="s">
        <v>24</v>
      </c>
      <c r="Q144" t="s">
        <v>403</v>
      </c>
      <c r="R144" t="s">
        <v>444</v>
      </c>
      <c r="S144" t="s">
        <v>46</v>
      </c>
      <c r="T144" s="8" t="s">
        <v>28</v>
      </c>
      <c r="U144" t="s">
        <v>33</v>
      </c>
    </row>
    <row r="145" spans="1:21" x14ac:dyDescent="0.25">
      <c r="A145">
        <v>145</v>
      </c>
      <c r="B145">
        <v>36160000</v>
      </c>
      <c r="C145">
        <v>4520000</v>
      </c>
      <c r="D145" t="e">
        <f>+VLOOKUP(A145,'2023'!$A$3:$AI$181,29,0)</f>
        <v>#N/A</v>
      </c>
      <c r="E145" t="e">
        <f t="shared" si="4"/>
        <v>#N/A</v>
      </c>
      <c r="F145">
        <v>8</v>
      </c>
      <c r="G145" t="e">
        <f>+VLOOKUP(A145,'2023'!$A$3:$AB$181,21,0)</f>
        <v>#N/A</v>
      </c>
      <c r="H145" t="e">
        <f t="shared" si="5"/>
        <v>#N/A</v>
      </c>
      <c r="I145" t="s">
        <v>217</v>
      </c>
      <c r="J145" t="s">
        <v>18</v>
      </c>
      <c r="K145" t="s">
        <v>19</v>
      </c>
      <c r="L145" t="s">
        <v>20</v>
      </c>
      <c r="M145" t="s">
        <v>445</v>
      </c>
      <c r="N145" t="s">
        <v>22</v>
      </c>
      <c r="O145" t="s">
        <v>219</v>
      </c>
      <c r="P145" t="s">
        <v>220</v>
      </c>
      <c r="Q145" t="s">
        <v>446</v>
      </c>
      <c r="R145" t="s">
        <v>447</v>
      </c>
      <c r="S145" t="s">
        <v>46</v>
      </c>
      <c r="T145" s="8" t="s">
        <v>47</v>
      </c>
      <c r="U145" t="s">
        <v>29</v>
      </c>
    </row>
    <row r="146" spans="1:21" x14ac:dyDescent="0.25">
      <c r="A146">
        <v>146</v>
      </c>
      <c r="B146">
        <v>36160000</v>
      </c>
      <c r="C146">
        <v>4520000</v>
      </c>
      <c r="D146" t="e">
        <f>+VLOOKUP(A146,'2023'!$A$3:$AI$181,29,0)</f>
        <v>#N/A</v>
      </c>
      <c r="E146" t="e">
        <f t="shared" si="4"/>
        <v>#N/A</v>
      </c>
      <c r="F146">
        <v>8</v>
      </c>
      <c r="G146" t="e">
        <f>+VLOOKUP(A146,'2023'!$A$3:$AB$181,21,0)</f>
        <v>#N/A</v>
      </c>
      <c r="H146" t="e">
        <f t="shared" si="5"/>
        <v>#N/A</v>
      </c>
      <c r="I146" t="s">
        <v>437</v>
      </c>
      <c r="J146" t="s">
        <v>18</v>
      </c>
      <c r="K146" t="s">
        <v>19</v>
      </c>
      <c r="L146" t="s">
        <v>20</v>
      </c>
      <c r="M146" t="s">
        <v>448</v>
      </c>
      <c r="N146" t="s">
        <v>22</v>
      </c>
      <c r="O146" t="s">
        <v>439</v>
      </c>
      <c r="P146" t="s">
        <v>440</v>
      </c>
      <c r="Q146" t="s">
        <v>449</v>
      </c>
      <c r="R146" t="s">
        <v>450</v>
      </c>
      <c r="S146" t="s">
        <v>46</v>
      </c>
      <c r="T146" s="8" t="s">
        <v>47</v>
      </c>
      <c r="U146" t="s">
        <v>29</v>
      </c>
    </row>
    <row r="147" spans="1:21" x14ac:dyDescent="0.25">
      <c r="A147">
        <v>147</v>
      </c>
      <c r="B147">
        <v>36160000</v>
      </c>
      <c r="C147">
        <v>4520000</v>
      </c>
      <c r="D147" t="e">
        <f>+VLOOKUP(A147,'2023'!$A$3:$AI$181,29,0)</f>
        <v>#N/A</v>
      </c>
      <c r="E147" t="e">
        <f t="shared" si="4"/>
        <v>#N/A</v>
      </c>
      <c r="F147">
        <v>8</v>
      </c>
      <c r="G147" t="e">
        <f>+VLOOKUP(A147,'2023'!$A$3:$AB$181,21,0)</f>
        <v>#N/A</v>
      </c>
      <c r="H147" t="e">
        <f t="shared" si="5"/>
        <v>#N/A</v>
      </c>
      <c r="I147" t="s">
        <v>303</v>
      </c>
      <c r="J147" t="s">
        <v>18</v>
      </c>
      <c r="K147" t="s">
        <v>19</v>
      </c>
      <c r="L147" t="s">
        <v>20</v>
      </c>
      <c r="M147" t="s">
        <v>451</v>
      </c>
      <c r="N147" t="s">
        <v>22</v>
      </c>
      <c r="O147" t="s">
        <v>305</v>
      </c>
      <c r="P147" t="s">
        <v>306</v>
      </c>
      <c r="Q147" t="s">
        <v>452</v>
      </c>
      <c r="R147" t="s">
        <v>453</v>
      </c>
      <c r="S147" t="s">
        <v>46</v>
      </c>
      <c r="T147" s="8" t="s">
        <v>47</v>
      </c>
      <c r="U147" t="s">
        <v>29</v>
      </c>
    </row>
    <row r="148" spans="1:21" x14ac:dyDescent="0.25">
      <c r="A148">
        <v>148</v>
      </c>
      <c r="B148">
        <v>36160000</v>
      </c>
      <c r="C148">
        <v>4520000</v>
      </c>
      <c r="D148" t="e">
        <f>+VLOOKUP(A148,'2023'!$A$3:$AI$181,29,0)</f>
        <v>#N/A</v>
      </c>
      <c r="E148" t="e">
        <f t="shared" si="4"/>
        <v>#N/A</v>
      </c>
      <c r="F148">
        <v>8</v>
      </c>
      <c r="G148" t="e">
        <f>+VLOOKUP(A148,'2023'!$A$3:$AB$181,21,0)</f>
        <v>#N/A</v>
      </c>
      <c r="H148" t="e">
        <f t="shared" si="5"/>
        <v>#N/A</v>
      </c>
      <c r="I148" t="s">
        <v>454</v>
      </c>
      <c r="J148" t="s">
        <v>18</v>
      </c>
      <c r="K148" t="s">
        <v>19</v>
      </c>
      <c r="L148" t="s">
        <v>20</v>
      </c>
      <c r="M148" t="s">
        <v>455</v>
      </c>
      <c r="N148" t="s">
        <v>22</v>
      </c>
      <c r="O148" t="s">
        <v>456</v>
      </c>
      <c r="P148" t="s">
        <v>457</v>
      </c>
      <c r="Q148" t="s">
        <v>458</v>
      </c>
      <c r="R148" t="s">
        <v>459</v>
      </c>
      <c r="S148" t="s">
        <v>46</v>
      </c>
      <c r="T148" s="8" t="s">
        <v>47</v>
      </c>
      <c r="U148" t="s">
        <v>29</v>
      </c>
    </row>
    <row r="149" spans="1:21" x14ac:dyDescent="0.25">
      <c r="A149">
        <v>149</v>
      </c>
      <c r="B149">
        <v>40000000</v>
      </c>
      <c r="C149">
        <v>5000000</v>
      </c>
      <c r="D149" t="e">
        <f>+VLOOKUP(A149,'2023'!$A$3:$AI$181,29,0)</f>
        <v>#N/A</v>
      </c>
      <c r="E149" t="e">
        <f t="shared" si="4"/>
        <v>#N/A</v>
      </c>
      <c r="F149">
        <v>8</v>
      </c>
      <c r="G149" t="e">
        <f>+VLOOKUP(A149,'2023'!$A$3:$AB$181,21,0)</f>
        <v>#N/A</v>
      </c>
      <c r="H149" t="e">
        <f t="shared" si="5"/>
        <v>#N/A</v>
      </c>
      <c r="I149" t="s">
        <v>48</v>
      </c>
      <c r="J149" t="s">
        <v>18</v>
      </c>
      <c r="K149" t="s">
        <v>19</v>
      </c>
      <c r="L149" t="s">
        <v>20</v>
      </c>
      <c r="M149" t="s">
        <v>460</v>
      </c>
      <c r="N149" t="s">
        <v>22</v>
      </c>
      <c r="O149" t="s">
        <v>50</v>
      </c>
      <c r="P149" t="s">
        <v>51</v>
      </c>
      <c r="Q149" t="s">
        <v>461</v>
      </c>
      <c r="R149" t="s">
        <v>462</v>
      </c>
      <c r="S149" t="s">
        <v>46</v>
      </c>
      <c r="T149" s="8" t="s">
        <v>47</v>
      </c>
      <c r="U149" t="s">
        <v>33</v>
      </c>
    </row>
    <row r="150" spans="1:21" x14ac:dyDescent="0.25">
      <c r="A150">
        <v>150</v>
      </c>
      <c r="B150">
        <v>36160000</v>
      </c>
      <c r="C150">
        <v>4520000</v>
      </c>
      <c r="D150" t="e">
        <f>+VLOOKUP(A150,'2023'!$A$3:$AI$181,29,0)</f>
        <v>#N/A</v>
      </c>
      <c r="E150" t="e">
        <f t="shared" si="4"/>
        <v>#N/A</v>
      </c>
      <c r="F150">
        <v>8</v>
      </c>
      <c r="G150" t="e">
        <f>+VLOOKUP(A150,'2023'!$A$3:$AB$181,21,0)</f>
        <v>#N/A</v>
      </c>
      <c r="H150" t="e">
        <f t="shared" si="5"/>
        <v>#N/A</v>
      </c>
      <c r="I150" t="s">
        <v>48</v>
      </c>
      <c r="J150" t="s">
        <v>18</v>
      </c>
      <c r="K150" t="s">
        <v>19</v>
      </c>
      <c r="L150" t="s">
        <v>20</v>
      </c>
      <c r="M150" t="s">
        <v>463</v>
      </c>
      <c r="N150" t="s">
        <v>22</v>
      </c>
      <c r="O150" t="s">
        <v>50</v>
      </c>
      <c r="P150" t="s">
        <v>51</v>
      </c>
      <c r="Q150" t="s">
        <v>464</v>
      </c>
      <c r="R150" t="s">
        <v>465</v>
      </c>
      <c r="S150" t="s">
        <v>46</v>
      </c>
      <c r="T150" s="8" t="s">
        <v>47</v>
      </c>
      <c r="U150" t="s">
        <v>33</v>
      </c>
    </row>
    <row r="151" spans="1:21" x14ac:dyDescent="0.25">
      <c r="A151">
        <v>151</v>
      </c>
      <c r="B151">
        <v>18400000</v>
      </c>
      <c r="C151">
        <v>2300000</v>
      </c>
      <c r="D151" t="e">
        <f>+VLOOKUP(A151,'2023'!$A$3:$AI$181,29,0)</f>
        <v>#N/A</v>
      </c>
      <c r="E151" t="e">
        <f t="shared" si="4"/>
        <v>#N/A</v>
      </c>
      <c r="F151">
        <v>8</v>
      </c>
      <c r="G151" t="e">
        <f>+VLOOKUP(A151,'2023'!$A$3:$AB$181,21,0)</f>
        <v>#N/A</v>
      </c>
      <c r="H151" t="e">
        <f t="shared" si="5"/>
        <v>#N/A</v>
      </c>
      <c r="I151" t="s">
        <v>17</v>
      </c>
      <c r="J151" t="s">
        <v>18</v>
      </c>
      <c r="K151" t="s">
        <v>19</v>
      </c>
      <c r="L151" t="s">
        <v>20</v>
      </c>
      <c r="M151" t="s">
        <v>466</v>
      </c>
      <c r="N151" t="s">
        <v>22</v>
      </c>
      <c r="O151" t="s">
        <v>23</v>
      </c>
      <c r="P151" t="s">
        <v>24</v>
      </c>
      <c r="Q151" t="s">
        <v>467</v>
      </c>
      <c r="R151" t="s">
        <v>468</v>
      </c>
      <c r="S151" t="s">
        <v>27</v>
      </c>
      <c r="T151" s="8" t="s">
        <v>40</v>
      </c>
      <c r="U151" t="s">
        <v>29</v>
      </c>
    </row>
    <row r="152" spans="1:21" x14ac:dyDescent="0.25">
      <c r="A152">
        <v>152</v>
      </c>
      <c r="B152">
        <v>36160000</v>
      </c>
      <c r="C152">
        <v>4520000</v>
      </c>
      <c r="D152" t="e">
        <f>+VLOOKUP(A152,'2023'!$A$3:$AI$181,29,0)</f>
        <v>#N/A</v>
      </c>
      <c r="E152" t="e">
        <f t="shared" si="4"/>
        <v>#N/A</v>
      </c>
      <c r="F152">
        <v>8</v>
      </c>
      <c r="G152" t="e">
        <f>+VLOOKUP(A152,'2023'!$A$3:$AB$181,21,0)</f>
        <v>#N/A</v>
      </c>
      <c r="H152" t="e">
        <f t="shared" si="5"/>
        <v>#N/A</v>
      </c>
      <c r="I152" t="s">
        <v>48</v>
      </c>
      <c r="J152" t="s">
        <v>18</v>
      </c>
      <c r="K152" t="s">
        <v>19</v>
      </c>
      <c r="L152" t="s">
        <v>20</v>
      </c>
      <c r="M152" t="s">
        <v>469</v>
      </c>
      <c r="N152" t="s">
        <v>22</v>
      </c>
      <c r="O152" t="s">
        <v>50</v>
      </c>
      <c r="P152" t="s">
        <v>51</v>
      </c>
      <c r="Q152" t="s">
        <v>470</v>
      </c>
      <c r="R152" t="s">
        <v>471</v>
      </c>
      <c r="S152" t="s">
        <v>46</v>
      </c>
      <c r="T152" s="8" t="s">
        <v>47</v>
      </c>
      <c r="U152" t="s">
        <v>33</v>
      </c>
    </row>
    <row r="153" spans="1:21" x14ac:dyDescent="0.25">
      <c r="A153">
        <v>153</v>
      </c>
      <c r="B153">
        <v>36160000</v>
      </c>
      <c r="C153">
        <v>4520000</v>
      </c>
      <c r="D153" t="e">
        <f>+VLOOKUP(A153,'2023'!$A$3:$AI$181,29,0)</f>
        <v>#N/A</v>
      </c>
      <c r="E153" t="e">
        <f t="shared" si="4"/>
        <v>#N/A</v>
      </c>
      <c r="F153">
        <v>8</v>
      </c>
      <c r="G153" t="e">
        <f>+VLOOKUP(A153,'2023'!$A$3:$AB$181,21,0)</f>
        <v>#N/A</v>
      </c>
      <c r="H153" t="e">
        <f t="shared" si="5"/>
        <v>#N/A</v>
      </c>
      <c r="I153" t="s">
        <v>48</v>
      </c>
      <c r="J153" t="s">
        <v>18</v>
      </c>
      <c r="K153" t="s">
        <v>19</v>
      </c>
      <c r="L153" t="s">
        <v>20</v>
      </c>
      <c r="M153" t="s">
        <v>472</v>
      </c>
      <c r="N153" t="s">
        <v>473</v>
      </c>
      <c r="O153" t="s">
        <v>50</v>
      </c>
      <c r="P153" t="s">
        <v>51</v>
      </c>
      <c r="Q153" t="s">
        <v>470</v>
      </c>
      <c r="R153" t="s">
        <v>474</v>
      </c>
      <c r="S153" t="s">
        <v>46</v>
      </c>
      <c r="T153" s="8" t="s">
        <v>475</v>
      </c>
      <c r="U153" t="s">
        <v>33</v>
      </c>
    </row>
    <row r="154" spans="1:21" x14ac:dyDescent="0.25">
      <c r="A154">
        <v>154</v>
      </c>
      <c r="B154">
        <v>36160000</v>
      </c>
      <c r="C154">
        <v>4520000</v>
      </c>
      <c r="D154" t="e">
        <f>+VLOOKUP(A154,'2023'!$A$3:$AI$181,29,0)</f>
        <v>#N/A</v>
      </c>
      <c r="E154" t="e">
        <f t="shared" si="4"/>
        <v>#N/A</v>
      </c>
      <c r="F154">
        <v>8</v>
      </c>
      <c r="G154" t="e">
        <f>+VLOOKUP(A154,'2023'!$A$3:$AB$181,21,0)</f>
        <v>#N/A</v>
      </c>
      <c r="H154" t="e">
        <f t="shared" si="5"/>
        <v>#N/A</v>
      </c>
      <c r="I154" t="s">
        <v>48</v>
      </c>
      <c r="J154" t="s">
        <v>18</v>
      </c>
      <c r="K154" t="s">
        <v>19</v>
      </c>
      <c r="L154" t="s">
        <v>20</v>
      </c>
      <c r="M154" t="s">
        <v>476</v>
      </c>
      <c r="N154" t="s">
        <v>22</v>
      </c>
      <c r="O154" t="s">
        <v>50</v>
      </c>
      <c r="P154" t="s">
        <v>51</v>
      </c>
      <c r="Q154" t="s">
        <v>470</v>
      </c>
      <c r="R154" t="s">
        <v>477</v>
      </c>
      <c r="S154" t="s">
        <v>46</v>
      </c>
      <c r="T154" s="8" t="s">
        <v>47</v>
      </c>
      <c r="U154" t="s">
        <v>29</v>
      </c>
    </row>
    <row r="155" spans="1:21" x14ac:dyDescent="0.25">
      <c r="A155">
        <v>155</v>
      </c>
      <c r="B155">
        <v>36160000</v>
      </c>
      <c r="C155">
        <v>4520000</v>
      </c>
      <c r="D155" t="e">
        <f>+VLOOKUP(A155,'2023'!$A$3:$AI$181,29,0)</f>
        <v>#N/A</v>
      </c>
      <c r="E155" t="e">
        <f t="shared" si="4"/>
        <v>#N/A</v>
      </c>
      <c r="F155">
        <v>8</v>
      </c>
      <c r="G155" t="e">
        <f>+VLOOKUP(A155,'2023'!$A$3:$AB$181,21,0)</f>
        <v>#N/A</v>
      </c>
      <c r="H155" t="e">
        <f t="shared" si="5"/>
        <v>#N/A</v>
      </c>
      <c r="I155" t="s">
        <v>48</v>
      </c>
      <c r="J155" t="s">
        <v>18</v>
      </c>
      <c r="K155" t="s">
        <v>19</v>
      </c>
      <c r="L155" t="s">
        <v>20</v>
      </c>
      <c r="M155" t="s">
        <v>478</v>
      </c>
      <c r="N155" t="s">
        <v>479</v>
      </c>
      <c r="O155" t="s">
        <v>50</v>
      </c>
      <c r="P155" t="s">
        <v>51</v>
      </c>
      <c r="Q155" t="s">
        <v>470</v>
      </c>
      <c r="R155" t="s">
        <v>480</v>
      </c>
      <c r="S155" t="s">
        <v>46</v>
      </c>
      <c r="T155" s="8" t="s">
        <v>97</v>
      </c>
      <c r="U155" t="s">
        <v>29</v>
      </c>
    </row>
    <row r="156" spans="1:21" x14ac:dyDescent="0.25">
      <c r="A156">
        <v>156</v>
      </c>
      <c r="B156">
        <v>24800000</v>
      </c>
      <c r="C156">
        <v>3100000</v>
      </c>
      <c r="D156" t="e">
        <f>+VLOOKUP(A156,'2023'!$A$3:$AI$181,29,0)</f>
        <v>#N/A</v>
      </c>
      <c r="E156" t="e">
        <f t="shared" si="4"/>
        <v>#N/A</v>
      </c>
      <c r="F156">
        <v>8</v>
      </c>
      <c r="G156" t="e">
        <f>+VLOOKUP(A156,'2023'!$A$3:$AB$181,21,0)</f>
        <v>#N/A</v>
      </c>
      <c r="H156" t="e">
        <f t="shared" si="5"/>
        <v>#N/A</v>
      </c>
      <c r="I156" t="s">
        <v>17</v>
      </c>
      <c r="J156" t="s">
        <v>18</v>
      </c>
      <c r="K156" t="s">
        <v>19</v>
      </c>
      <c r="L156" t="s">
        <v>20</v>
      </c>
      <c r="M156" t="s">
        <v>481</v>
      </c>
      <c r="N156" t="s">
        <v>22</v>
      </c>
      <c r="O156" t="s">
        <v>23</v>
      </c>
      <c r="P156" t="s">
        <v>24</v>
      </c>
      <c r="Q156" t="s">
        <v>482</v>
      </c>
      <c r="R156" t="s">
        <v>483</v>
      </c>
      <c r="S156" t="s">
        <v>27</v>
      </c>
      <c r="T156" s="8" t="s">
        <v>40</v>
      </c>
      <c r="U156" t="s">
        <v>29</v>
      </c>
    </row>
    <row r="157" spans="1:21" x14ac:dyDescent="0.25">
      <c r="A157">
        <v>157</v>
      </c>
      <c r="B157">
        <v>36160000</v>
      </c>
      <c r="C157">
        <v>4520000</v>
      </c>
      <c r="D157" t="e">
        <f>+VLOOKUP(A157,'2023'!$A$3:$AI$181,29,0)</f>
        <v>#N/A</v>
      </c>
      <c r="E157" t="e">
        <f t="shared" si="4"/>
        <v>#N/A</v>
      </c>
      <c r="F157">
        <v>8</v>
      </c>
      <c r="G157" t="e">
        <f>+VLOOKUP(A157,'2023'!$A$3:$AB$181,21,0)</f>
        <v>#N/A</v>
      </c>
      <c r="H157" t="e">
        <f t="shared" si="5"/>
        <v>#N/A</v>
      </c>
      <c r="I157" t="s">
        <v>17</v>
      </c>
      <c r="J157" t="s">
        <v>18</v>
      </c>
      <c r="K157" t="s">
        <v>19</v>
      </c>
      <c r="L157" t="s">
        <v>20</v>
      </c>
      <c r="M157" t="s">
        <v>484</v>
      </c>
      <c r="N157" t="s">
        <v>22</v>
      </c>
      <c r="O157" t="s">
        <v>23</v>
      </c>
      <c r="P157" t="s">
        <v>24</v>
      </c>
      <c r="Q157" t="s">
        <v>134</v>
      </c>
      <c r="R157" t="s">
        <v>134</v>
      </c>
      <c r="S157" t="s">
        <v>46</v>
      </c>
      <c r="T157" s="8" t="s">
        <v>47</v>
      </c>
      <c r="U157" t="s">
        <v>33</v>
      </c>
    </row>
    <row r="158" spans="1:21" x14ac:dyDescent="0.25">
      <c r="A158">
        <v>158</v>
      </c>
      <c r="B158">
        <v>18400000</v>
      </c>
      <c r="C158">
        <v>2300000</v>
      </c>
      <c r="D158" t="e">
        <f>+VLOOKUP(A158,'2023'!$A$3:$AI$181,29,0)</f>
        <v>#N/A</v>
      </c>
      <c r="E158" t="e">
        <f t="shared" si="4"/>
        <v>#N/A</v>
      </c>
      <c r="F158">
        <v>8</v>
      </c>
      <c r="G158" t="e">
        <f>+VLOOKUP(A158,'2023'!$A$3:$AB$181,21,0)</f>
        <v>#N/A</v>
      </c>
      <c r="H158" t="e">
        <f t="shared" si="5"/>
        <v>#N/A</v>
      </c>
      <c r="I158" t="s">
        <v>48</v>
      </c>
      <c r="J158" t="s">
        <v>18</v>
      </c>
      <c r="K158" t="s">
        <v>19</v>
      </c>
      <c r="L158" t="s">
        <v>20</v>
      </c>
      <c r="M158" t="s">
        <v>117</v>
      </c>
      <c r="N158" t="s">
        <v>22</v>
      </c>
      <c r="O158" t="s">
        <v>50</v>
      </c>
      <c r="P158" t="s">
        <v>51</v>
      </c>
      <c r="Q158" t="s">
        <v>134</v>
      </c>
      <c r="R158" t="s">
        <v>134</v>
      </c>
      <c r="S158" t="s">
        <v>27</v>
      </c>
      <c r="T158" s="8" t="s">
        <v>356</v>
      </c>
      <c r="U158" t="s">
        <v>33</v>
      </c>
    </row>
    <row r="159" spans="1:21" x14ac:dyDescent="0.25">
      <c r="A159">
        <v>159</v>
      </c>
      <c r="B159">
        <v>18400000</v>
      </c>
      <c r="C159">
        <v>2300000</v>
      </c>
      <c r="D159" t="e">
        <f>+VLOOKUP(A159,'2023'!$A$3:$AI$181,29,0)</f>
        <v>#N/A</v>
      </c>
      <c r="E159" t="e">
        <f t="shared" si="4"/>
        <v>#N/A</v>
      </c>
      <c r="F159">
        <v>8</v>
      </c>
      <c r="G159" t="e">
        <f>+VLOOKUP(A159,'2023'!$A$3:$AB$181,21,0)</f>
        <v>#N/A</v>
      </c>
      <c r="H159" t="e">
        <f t="shared" si="5"/>
        <v>#N/A</v>
      </c>
      <c r="I159" t="s">
        <v>48</v>
      </c>
      <c r="J159" t="s">
        <v>18</v>
      </c>
      <c r="K159" t="s">
        <v>19</v>
      </c>
      <c r="L159" t="s">
        <v>20</v>
      </c>
      <c r="M159" t="s">
        <v>485</v>
      </c>
      <c r="N159" t="s">
        <v>486</v>
      </c>
      <c r="O159" t="s">
        <v>50</v>
      </c>
      <c r="P159" t="s">
        <v>51</v>
      </c>
      <c r="Q159" t="s">
        <v>134</v>
      </c>
      <c r="R159" t="s">
        <v>134</v>
      </c>
      <c r="S159" t="s">
        <v>27</v>
      </c>
      <c r="T159" s="8" t="s">
        <v>128</v>
      </c>
      <c r="U159" t="s">
        <v>29</v>
      </c>
    </row>
    <row r="160" spans="1:21" x14ac:dyDescent="0.25">
      <c r="A160">
        <v>160</v>
      </c>
      <c r="B160">
        <v>36160000</v>
      </c>
      <c r="C160">
        <v>4520000</v>
      </c>
      <c r="D160" t="e">
        <f>+VLOOKUP(A160,'2023'!$A$3:$AI$181,29,0)</f>
        <v>#N/A</v>
      </c>
      <c r="E160" t="e">
        <f t="shared" si="4"/>
        <v>#N/A</v>
      </c>
      <c r="F160">
        <v>8</v>
      </c>
      <c r="G160" t="e">
        <f>+VLOOKUP(A160,'2023'!$A$3:$AB$181,21,0)</f>
        <v>#N/A</v>
      </c>
      <c r="H160" t="e">
        <f t="shared" si="5"/>
        <v>#N/A</v>
      </c>
      <c r="I160" t="s">
        <v>17</v>
      </c>
      <c r="J160" t="s">
        <v>18</v>
      </c>
      <c r="K160" t="s">
        <v>19</v>
      </c>
      <c r="L160" t="s">
        <v>20</v>
      </c>
      <c r="M160" t="s">
        <v>487</v>
      </c>
      <c r="N160" t="s">
        <v>22</v>
      </c>
      <c r="O160" t="s">
        <v>23</v>
      </c>
      <c r="P160" t="s">
        <v>24</v>
      </c>
      <c r="Q160" t="s">
        <v>134</v>
      </c>
      <c r="R160" t="s">
        <v>134</v>
      </c>
      <c r="S160" t="s">
        <v>46</v>
      </c>
      <c r="T160" s="8" t="s">
        <v>47</v>
      </c>
      <c r="U160" t="s">
        <v>29</v>
      </c>
    </row>
    <row r="161" spans="1:21" x14ac:dyDescent="0.25">
      <c r="A161">
        <v>161</v>
      </c>
      <c r="B161">
        <v>24800000</v>
      </c>
      <c r="C161">
        <v>3100000</v>
      </c>
      <c r="D161" t="e">
        <f>+VLOOKUP(A161,'2023'!$A$3:$AI$181,29,0)</f>
        <v>#N/A</v>
      </c>
      <c r="E161" t="e">
        <f t="shared" si="4"/>
        <v>#N/A</v>
      </c>
      <c r="F161">
        <v>8</v>
      </c>
      <c r="G161" t="e">
        <f>+VLOOKUP(A161,'2023'!$A$3:$AB$181,21,0)</f>
        <v>#N/A</v>
      </c>
      <c r="H161" t="e">
        <f t="shared" si="5"/>
        <v>#N/A</v>
      </c>
      <c r="I161" t="s">
        <v>17</v>
      </c>
      <c r="J161" t="s">
        <v>18</v>
      </c>
      <c r="K161" t="s">
        <v>19</v>
      </c>
      <c r="L161" t="s">
        <v>20</v>
      </c>
      <c r="M161" t="s">
        <v>488</v>
      </c>
      <c r="N161" t="s">
        <v>22</v>
      </c>
      <c r="O161" t="s">
        <v>23</v>
      </c>
      <c r="P161" t="s">
        <v>24</v>
      </c>
      <c r="Q161" t="s">
        <v>134</v>
      </c>
      <c r="R161" t="s">
        <v>134</v>
      </c>
      <c r="S161" t="s">
        <v>27</v>
      </c>
      <c r="T161" s="8" t="s">
        <v>489</v>
      </c>
      <c r="U161" t="s">
        <v>33</v>
      </c>
    </row>
    <row r="162" spans="1:21" x14ac:dyDescent="0.25">
      <c r="A162">
        <v>162</v>
      </c>
      <c r="B162">
        <v>18400000</v>
      </c>
      <c r="C162">
        <v>2300000</v>
      </c>
      <c r="D162" t="e">
        <f>+VLOOKUP(A162,'2023'!$A$3:$AI$181,29,0)</f>
        <v>#N/A</v>
      </c>
      <c r="E162" t="e">
        <f t="shared" si="4"/>
        <v>#N/A</v>
      </c>
      <c r="F162">
        <v>8</v>
      </c>
      <c r="G162" t="e">
        <f>+VLOOKUP(A162,'2023'!$A$3:$AB$181,21,0)</f>
        <v>#N/A</v>
      </c>
      <c r="H162" t="e">
        <f t="shared" si="5"/>
        <v>#N/A</v>
      </c>
      <c r="I162" t="s">
        <v>17</v>
      </c>
      <c r="J162" t="s">
        <v>18</v>
      </c>
      <c r="K162" t="s">
        <v>19</v>
      </c>
      <c r="L162" t="s">
        <v>20</v>
      </c>
      <c r="M162" t="s">
        <v>490</v>
      </c>
      <c r="N162" t="s">
        <v>22</v>
      </c>
      <c r="O162" t="s">
        <v>23</v>
      </c>
      <c r="P162" t="s">
        <v>24</v>
      </c>
      <c r="Q162" t="s">
        <v>134</v>
      </c>
      <c r="R162" t="s">
        <v>134</v>
      </c>
      <c r="S162" t="s">
        <v>27</v>
      </c>
      <c r="T162" s="8" t="s">
        <v>28</v>
      </c>
      <c r="U162" t="s">
        <v>29</v>
      </c>
    </row>
    <row r="163" spans="1:21" x14ac:dyDescent="0.25">
      <c r="A163">
        <v>163</v>
      </c>
      <c r="B163">
        <v>13800000</v>
      </c>
      <c r="C163">
        <v>2300000</v>
      </c>
      <c r="D163" t="e">
        <f>+VLOOKUP(A163,'2023'!$A$3:$AI$181,29,0)</f>
        <v>#N/A</v>
      </c>
      <c r="E163" t="e">
        <f t="shared" si="4"/>
        <v>#N/A</v>
      </c>
      <c r="F163">
        <v>6</v>
      </c>
      <c r="H163" t="b">
        <f t="shared" si="5"/>
        <v>0</v>
      </c>
      <c r="I163" t="s">
        <v>291</v>
      </c>
      <c r="J163" t="s">
        <v>18</v>
      </c>
      <c r="K163" t="s">
        <v>19</v>
      </c>
      <c r="L163" t="s">
        <v>20</v>
      </c>
      <c r="M163" t="s">
        <v>491</v>
      </c>
      <c r="N163" t="s">
        <v>22</v>
      </c>
      <c r="O163" t="s">
        <v>293</v>
      </c>
      <c r="P163" t="s">
        <v>294</v>
      </c>
      <c r="Q163" t="s">
        <v>407</v>
      </c>
      <c r="R163" t="s">
        <v>492</v>
      </c>
      <c r="S163" t="s">
        <v>27</v>
      </c>
      <c r="T163" s="8" t="s">
        <v>40</v>
      </c>
      <c r="U163" t="s">
        <v>33</v>
      </c>
    </row>
    <row r="164" spans="1:21" x14ac:dyDescent="0.25">
      <c r="A164">
        <v>165</v>
      </c>
      <c r="B164">
        <v>13800000</v>
      </c>
      <c r="C164">
        <v>2300000</v>
      </c>
      <c r="D164" t="e">
        <f>+VLOOKUP(A164,'2023'!$A$3:$AI$181,29,0)</f>
        <v>#N/A</v>
      </c>
      <c r="E164" t="e">
        <f t="shared" si="4"/>
        <v>#N/A</v>
      </c>
      <c r="F164">
        <v>6</v>
      </c>
      <c r="H164" t="b">
        <f t="shared" si="5"/>
        <v>0</v>
      </c>
      <c r="I164" t="s">
        <v>291</v>
      </c>
      <c r="J164" t="s">
        <v>18</v>
      </c>
      <c r="K164" t="s">
        <v>19</v>
      </c>
      <c r="L164" t="s">
        <v>20</v>
      </c>
      <c r="M164" t="s">
        <v>493</v>
      </c>
      <c r="N164" t="s">
        <v>22</v>
      </c>
      <c r="O164" t="s">
        <v>293</v>
      </c>
      <c r="P164" t="s">
        <v>294</v>
      </c>
      <c r="Q164" t="s">
        <v>407</v>
      </c>
      <c r="R164" t="s">
        <v>494</v>
      </c>
      <c r="S164" t="s">
        <v>27</v>
      </c>
      <c r="T164" s="8" t="s">
        <v>28</v>
      </c>
      <c r="U164" t="s">
        <v>29</v>
      </c>
    </row>
    <row r="165" spans="1:21" x14ac:dyDescent="0.25">
      <c r="A165">
        <v>166</v>
      </c>
      <c r="B165">
        <v>13800000</v>
      </c>
      <c r="C165">
        <v>2300000</v>
      </c>
      <c r="D165" t="e">
        <f>+VLOOKUP(A165,'2023'!$A$3:$AI$181,29,0)</f>
        <v>#N/A</v>
      </c>
      <c r="E165" t="e">
        <f t="shared" si="4"/>
        <v>#N/A</v>
      </c>
      <c r="F165">
        <v>6</v>
      </c>
      <c r="H165" t="b">
        <f t="shared" si="5"/>
        <v>0</v>
      </c>
      <c r="I165" t="s">
        <v>291</v>
      </c>
      <c r="J165" t="s">
        <v>18</v>
      </c>
      <c r="K165" t="s">
        <v>19</v>
      </c>
      <c r="L165" t="s">
        <v>20</v>
      </c>
      <c r="M165" t="s">
        <v>495</v>
      </c>
      <c r="N165" t="s">
        <v>22</v>
      </c>
      <c r="O165" t="s">
        <v>293</v>
      </c>
      <c r="P165" t="s">
        <v>294</v>
      </c>
      <c r="Q165" t="s">
        <v>407</v>
      </c>
      <c r="R165" t="s">
        <v>496</v>
      </c>
      <c r="S165" t="s">
        <v>27</v>
      </c>
      <c r="T165" s="8" t="s">
        <v>28</v>
      </c>
      <c r="U165" t="s">
        <v>33</v>
      </c>
    </row>
    <row r="166" spans="1:21" x14ac:dyDescent="0.25">
      <c r="A166">
        <v>167</v>
      </c>
      <c r="B166">
        <v>13800000</v>
      </c>
      <c r="C166">
        <v>2300000</v>
      </c>
      <c r="D166" t="e">
        <f>+VLOOKUP(A166,'2023'!$A$3:$AI$181,29,0)</f>
        <v>#N/A</v>
      </c>
      <c r="E166" t="e">
        <f t="shared" si="4"/>
        <v>#N/A</v>
      </c>
      <c r="F166">
        <v>6</v>
      </c>
      <c r="H166" t="b">
        <f t="shared" si="5"/>
        <v>0</v>
      </c>
      <c r="I166" t="s">
        <v>291</v>
      </c>
      <c r="J166" t="s">
        <v>18</v>
      </c>
      <c r="K166" t="s">
        <v>19</v>
      </c>
      <c r="L166" t="s">
        <v>20</v>
      </c>
      <c r="M166" t="s">
        <v>497</v>
      </c>
      <c r="N166" t="s">
        <v>22</v>
      </c>
      <c r="O166" t="s">
        <v>293</v>
      </c>
      <c r="P166" t="s">
        <v>294</v>
      </c>
      <c r="Q166" t="s">
        <v>407</v>
      </c>
      <c r="R166" t="s">
        <v>498</v>
      </c>
      <c r="S166" t="s">
        <v>27</v>
      </c>
      <c r="T166" s="8" t="s">
        <v>47</v>
      </c>
      <c r="U166" t="s">
        <v>33</v>
      </c>
    </row>
    <row r="167" spans="1:21" x14ac:dyDescent="0.25">
      <c r="A167">
        <v>168</v>
      </c>
      <c r="B167">
        <v>36160000</v>
      </c>
      <c r="C167">
        <v>4520000</v>
      </c>
      <c r="D167" t="e">
        <f>+VLOOKUP(A167,'2023'!$A$3:$AI$181,29,0)</f>
        <v>#N/A</v>
      </c>
      <c r="E167" t="e">
        <f t="shared" si="4"/>
        <v>#N/A</v>
      </c>
      <c r="F167">
        <v>8</v>
      </c>
      <c r="H167" t="b">
        <f t="shared" si="5"/>
        <v>0</v>
      </c>
      <c r="I167" t="s">
        <v>291</v>
      </c>
      <c r="J167" t="s">
        <v>18</v>
      </c>
      <c r="K167" t="s">
        <v>19</v>
      </c>
      <c r="L167" t="s">
        <v>20</v>
      </c>
      <c r="M167" t="s">
        <v>499</v>
      </c>
      <c r="N167" t="s">
        <v>22</v>
      </c>
      <c r="O167" t="s">
        <v>293</v>
      </c>
      <c r="P167" t="s">
        <v>294</v>
      </c>
      <c r="Q167" t="s">
        <v>134</v>
      </c>
      <c r="R167" t="s">
        <v>134</v>
      </c>
      <c r="S167" t="s">
        <v>46</v>
      </c>
      <c r="T167" s="8" t="s">
        <v>47</v>
      </c>
      <c r="U167" t="s">
        <v>33</v>
      </c>
    </row>
    <row r="168" spans="1:21" x14ac:dyDescent="0.25">
      <c r="A168">
        <v>170</v>
      </c>
      <c r="B168">
        <v>13800000</v>
      </c>
      <c r="C168">
        <v>2300000</v>
      </c>
      <c r="D168" t="e">
        <f>+VLOOKUP(A168,'2023'!$A$3:$AI$181,29,0)</f>
        <v>#N/A</v>
      </c>
      <c r="E168" t="e">
        <f t="shared" si="4"/>
        <v>#N/A</v>
      </c>
      <c r="F168">
        <v>6</v>
      </c>
      <c r="H168" t="b">
        <f t="shared" si="5"/>
        <v>0</v>
      </c>
      <c r="I168" t="s">
        <v>291</v>
      </c>
      <c r="J168" t="s">
        <v>18</v>
      </c>
      <c r="K168" t="s">
        <v>19</v>
      </c>
      <c r="L168" t="s">
        <v>20</v>
      </c>
      <c r="M168" t="s">
        <v>500</v>
      </c>
      <c r="N168" t="s">
        <v>22</v>
      </c>
      <c r="O168" t="s">
        <v>293</v>
      </c>
      <c r="P168" t="s">
        <v>294</v>
      </c>
      <c r="Q168" t="s">
        <v>501</v>
      </c>
      <c r="R168" t="s">
        <v>502</v>
      </c>
      <c r="S168" t="s">
        <v>27</v>
      </c>
      <c r="T168" s="8" t="s">
        <v>28</v>
      </c>
      <c r="U168" t="s">
        <v>33</v>
      </c>
    </row>
    <row r="169" spans="1:21" x14ac:dyDescent="0.25">
      <c r="A169">
        <v>171</v>
      </c>
      <c r="B169">
        <v>27120000</v>
      </c>
      <c r="C169">
        <v>4520000</v>
      </c>
      <c r="D169" t="e">
        <f>+VLOOKUP(A169,'2023'!$A$3:$AI$181,29,0)</f>
        <v>#N/A</v>
      </c>
      <c r="E169" t="e">
        <f t="shared" si="4"/>
        <v>#N/A</v>
      </c>
      <c r="F169">
        <v>6</v>
      </c>
      <c r="H169" t="b">
        <f t="shared" si="5"/>
        <v>0</v>
      </c>
      <c r="I169" t="s">
        <v>17</v>
      </c>
      <c r="J169" t="s">
        <v>18</v>
      </c>
      <c r="K169" t="s">
        <v>19</v>
      </c>
      <c r="L169" t="s">
        <v>20</v>
      </c>
      <c r="M169" t="s">
        <v>503</v>
      </c>
      <c r="N169" t="s">
        <v>22</v>
      </c>
      <c r="O169" t="s">
        <v>23</v>
      </c>
      <c r="P169" t="s">
        <v>24</v>
      </c>
      <c r="Q169" t="s">
        <v>504</v>
      </c>
      <c r="R169" t="s">
        <v>505</v>
      </c>
      <c r="S169" t="s">
        <v>46</v>
      </c>
      <c r="T169" s="8" t="s">
        <v>47</v>
      </c>
      <c r="U169" t="s">
        <v>29</v>
      </c>
    </row>
    <row r="170" spans="1:21" x14ac:dyDescent="0.25">
      <c r="A170">
        <v>172</v>
      </c>
      <c r="B170">
        <v>27120000</v>
      </c>
      <c r="C170">
        <v>4520000</v>
      </c>
      <c r="D170" t="e">
        <f>+VLOOKUP(A170,'2023'!$A$3:$AI$181,29,0)</f>
        <v>#N/A</v>
      </c>
      <c r="E170" t="e">
        <f t="shared" si="4"/>
        <v>#N/A</v>
      </c>
      <c r="F170">
        <v>6</v>
      </c>
      <c r="G170" t="e">
        <f>+VLOOKUP(A170,'2023'!$A$3:$AB$181,21,0)</f>
        <v>#N/A</v>
      </c>
      <c r="H170" t="e">
        <f t="shared" si="5"/>
        <v>#N/A</v>
      </c>
      <c r="I170" t="s">
        <v>291</v>
      </c>
      <c r="J170" t="s">
        <v>18</v>
      </c>
      <c r="K170" t="s">
        <v>19</v>
      </c>
      <c r="L170" t="s">
        <v>20</v>
      </c>
      <c r="M170" t="s">
        <v>506</v>
      </c>
      <c r="N170" t="s">
        <v>22</v>
      </c>
      <c r="O170" t="s">
        <v>293</v>
      </c>
      <c r="P170" t="s">
        <v>294</v>
      </c>
      <c r="Q170" t="s">
        <v>507</v>
      </c>
      <c r="R170" t="s">
        <v>508</v>
      </c>
      <c r="S170" t="s">
        <v>46</v>
      </c>
      <c r="T170" s="8" t="s">
        <v>401</v>
      </c>
      <c r="U170" t="s">
        <v>29</v>
      </c>
    </row>
    <row r="171" spans="1:21" x14ac:dyDescent="0.25">
      <c r="A171">
        <v>173</v>
      </c>
      <c r="B171">
        <v>36160000</v>
      </c>
      <c r="C171">
        <v>4520000</v>
      </c>
      <c r="D171" t="e">
        <f>+VLOOKUP(A171,'2023'!$A$3:$AI$181,29,0)</f>
        <v>#N/A</v>
      </c>
      <c r="E171" t="e">
        <f t="shared" si="4"/>
        <v>#N/A</v>
      </c>
      <c r="F171">
        <v>8</v>
      </c>
      <c r="H171" t="b">
        <f t="shared" si="5"/>
        <v>0</v>
      </c>
      <c r="I171" t="s">
        <v>303</v>
      </c>
      <c r="J171" t="s">
        <v>18</v>
      </c>
      <c r="K171" t="s">
        <v>19</v>
      </c>
      <c r="L171" t="s">
        <v>20</v>
      </c>
      <c r="M171" t="s">
        <v>509</v>
      </c>
      <c r="N171" t="s">
        <v>22</v>
      </c>
      <c r="O171" t="s">
        <v>305</v>
      </c>
      <c r="P171" t="s">
        <v>306</v>
      </c>
      <c r="Q171" t="s">
        <v>510</v>
      </c>
      <c r="R171" t="s">
        <v>511</v>
      </c>
      <c r="S171" t="s">
        <v>46</v>
      </c>
      <c r="T171" s="8" t="s">
        <v>47</v>
      </c>
      <c r="U171" t="s">
        <v>33</v>
      </c>
    </row>
    <row r="172" spans="1:21" x14ac:dyDescent="0.25">
      <c r="A172">
        <v>174</v>
      </c>
      <c r="B172">
        <v>18400000</v>
      </c>
      <c r="C172">
        <v>2300000</v>
      </c>
      <c r="D172" t="e">
        <f>+VLOOKUP(A172,'2023'!$A$3:$AI$181,29,0)</f>
        <v>#N/A</v>
      </c>
      <c r="E172" t="e">
        <f t="shared" si="4"/>
        <v>#N/A</v>
      </c>
      <c r="F172">
        <v>8</v>
      </c>
      <c r="H172" t="b">
        <f t="shared" si="5"/>
        <v>0</v>
      </c>
      <c r="I172" t="s">
        <v>362</v>
      </c>
      <c r="J172" t="s">
        <v>18</v>
      </c>
      <c r="K172" t="s">
        <v>19</v>
      </c>
      <c r="L172" t="s">
        <v>20</v>
      </c>
      <c r="M172" t="s">
        <v>512</v>
      </c>
      <c r="N172" t="s">
        <v>22</v>
      </c>
      <c r="O172" t="s">
        <v>365</v>
      </c>
      <c r="P172" t="s">
        <v>366</v>
      </c>
      <c r="Q172" t="s">
        <v>513</v>
      </c>
      <c r="R172" t="s">
        <v>514</v>
      </c>
      <c r="S172" t="s">
        <v>27</v>
      </c>
      <c r="T172" s="8" t="s">
        <v>28</v>
      </c>
      <c r="U172" t="s">
        <v>33</v>
      </c>
    </row>
    <row r="173" spans="1:21" x14ac:dyDescent="0.25">
      <c r="A173">
        <v>175</v>
      </c>
      <c r="B173">
        <v>22400000</v>
      </c>
      <c r="C173">
        <v>2800000</v>
      </c>
      <c r="D173" t="e">
        <f>+VLOOKUP(A173,'2023'!$A$3:$AI$181,29,0)</f>
        <v>#N/A</v>
      </c>
      <c r="E173" t="e">
        <f t="shared" si="4"/>
        <v>#N/A</v>
      </c>
      <c r="F173">
        <v>8</v>
      </c>
      <c r="G173" t="e">
        <f>+VLOOKUP(A173,'2023'!$A$3:$AB$181,21,0)</f>
        <v>#N/A</v>
      </c>
      <c r="H173" t="e">
        <f t="shared" si="5"/>
        <v>#N/A</v>
      </c>
      <c r="I173" t="s">
        <v>251</v>
      </c>
      <c r="J173" t="s">
        <v>18</v>
      </c>
      <c r="K173" t="s">
        <v>19</v>
      </c>
      <c r="L173" t="s">
        <v>20</v>
      </c>
      <c r="M173" t="s">
        <v>515</v>
      </c>
      <c r="N173" t="s">
        <v>22</v>
      </c>
      <c r="O173" t="s">
        <v>253</v>
      </c>
      <c r="P173" t="s">
        <v>254</v>
      </c>
      <c r="Q173" t="s">
        <v>352</v>
      </c>
      <c r="R173" t="s">
        <v>516</v>
      </c>
      <c r="S173" t="s">
        <v>27</v>
      </c>
      <c r="T173" s="8" t="s">
        <v>40</v>
      </c>
      <c r="U173" t="s">
        <v>33</v>
      </c>
    </row>
    <row r="174" spans="1:21" x14ac:dyDescent="0.25">
      <c r="A174">
        <v>176</v>
      </c>
      <c r="B174">
        <v>22400000</v>
      </c>
      <c r="C174">
        <v>2800000</v>
      </c>
      <c r="D174" t="e">
        <f>+VLOOKUP(A174,'2023'!$A$3:$AI$181,29,0)</f>
        <v>#N/A</v>
      </c>
      <c r="E174" t="e">
        <f t="shared" si="4"/>
        <v>#N/A</v>
      </c>
      <c r="F174">
        <v>8</v>
      </c>
      <c r="G174" t="e">
        <f>+VLOOKUP(A174,'2023'!$A$3:$AB$181,21,0)</f>
        <v>#N/A</v>
      </c>
      <c r="H174" t="e">
        <f t="shared" si="5"/>
        <v>#N/A</v>
      </c>
      <c r="I174" t="s">
        <v>251</v>
      </c>
      <c r="J174" t="s">
        <v>18</v>
      </c>
      <c r="K174" t="s">
        <v>19</v>
      </c>
      <c r="L174" t="s">
        <v>20</v>
      </c>
      <c r="M174" t="s">
        <v>517</v>
      </c>
      <c r="N174" t="s">
        <v>22</v>
      </c>
      <c r="O174" t="s">
        <v>253</v>
      </c>
      <c r="P174" t="s">
        <v>254</v>
      </c>
      <c r="Q174" t="s">
        <v>352</v>
      </c>
      <c r="R174" t="s">
        <v>518</v>
      </c>
      <c r="S174" t="s">
        <v>27</v>
      </c>
      <c r="T174" s="8" t="s">
        <v>47</v>
      </c>
      <c r="U174" t="s">
        <v>29</v>
      </c>
    </row>
    <row r="175" spans="1:21" x14ac:dyDescent="0.25">
      <c r="A175">
        <v>177</v>
      </c>
      <c r="B175">
        <v>22400000</v>
      </c>
      <c r="C175">
        <v>2800000</v>
      </c>
      <c r="D175" t="e">
        <f>+VLOOKUP(A175,'2023'!$A$3:$AI$181,29,0)</f>
        <v>#N/A</v>
      </c>
      <c r="E175" t="e">
        <f t="shared" si="4"/>
        <v>#N/A</v>
      </c>
      <c r="F175">
        <v>8</v>
      </c>
      <c r="G175" t="e">
        <f>+VLOOKUP(A175,'2023'!$A$3:$AB$181,21,0)</f>
        <v>#N/A</v>
      </c>
      <c r="H175" t="e">
        <f t="shared" si="5"/>
        <v>#N/A</v>
      </c>
      <c r="I175" t="s">
        <v>251</v>
      </c>
      <c r="J175" t="s">
        <v>18</v>
      </c>
      <c r="K175" t="s">
        <v>19</v>
      </c>
      <c r="L175" t="s">
        <v>20</v>
      </c>
      <c r="M175" t="s">
        <v>519</v>
      </c>
      <c r="N175" t="s">
        <v>22</v>
      </c>
      <c r="O175" t="s">
        <v>253</v>
      </c>
      <c r="P175" t="s">
        <v>254</v>
      </c>
      <c r="Q175" t="s">
        <v>352</v>
      </c>
      <c r="R175" t="s">
        <v>520</v>
      </c>
      <c r="S175" t="s">
        <v>27</v>
      </c>
      <c r="T175" s="8" t="s">
        <v>47</v>
      </c>
      <c r="U175" t="s">
        <v>33</v>
      </c>
    </row>
    <row r="176" spans="1:21" x14ac:dyDescent="0.25">
      <c r="A176">
        <v>178</v>
      </c>
      <c r="B176">
        <v>285600000</v>
      </c>
      <c r="C176">
        <v>23800000</v>
      </c>
      <c r="D176" t="e">
        <f>+VLOOKUP(A176,'2023'!$A$3:$AI$181,29,0)</f>
        <v>#N/A</v>
      </c>
      <c r="E176" t="e">
        <f t="shared" si="4"/>
        <v>#N/A</v>
      </c>
      <c r="F176">
        <v>12</v>
      </c>
      <c r="G176" t="e">
        <f>+VLOOKUP(A176,'2023'!$A$3:$AB$181,21,0)</f>
        <v>#N/A</v>
      </c>
      <c r="H176" t="e">
        <f t="shared" si="5"/>
        <v>#N/A</v>
      </c>
      <c r="I176" t="s">
        <v>521</v>
      </c>
      <c r="J176" t="s">
        <v>522</v>
      </c>
      <c r="K176" t="s">
        <v>523</v>
      </c>
      <c r="L176" t="s">
        <v>20</v>
      </c>
      <c r="M176" t="s">
        <v>524</v>
      </c>
      <c r="N176" t="s">
        <v>22</v>
      </c>
      <c r="O176" t="s">
        <v>525</v>
      </c>
      <c r="P176" t="s">
        <v>526</v>
      </c>
      <c r="Q176" t="s">
        <v>527</v>
      </c>
      <c r="R176" t="s">
        <v>528</v>
      </c>
      <c r="S176" t="s">
        <v>529</v>
      </c>
      <c r="T176" s="8" t="s">
        <v>22</v>
      </c>
      <c r="U176" t="s">
        <v>22</v>
      </c>
    </row>
    <row r="177" spans="1:21" x14ac:dyDescent="0.25">
      <c r="A177">
        <v>179</v>
      </c>
      <c r="B177">
        <v>92340374</v>
      </c>
      <c r="C177">
        <v>13191482</v>
      </c>
      <c r="D177" t="e">
        <f>+VLOOKUP(A177,'2023'!$A$3:$AI$181,29,0)</f>
        <v>#N/A</v>
      </c>
      <c r="E177" t="e">
        <f t="shared" si="4"/>
        <v>#N/A</v>
      </c>
      <c r="F177">
        <v>7</v>
      </c>
      <c r="G177" t="e">
        <f>+VLOOKUP(A177,'2023'!$A$3:$AB$181,21,0)</f>
        <v>#N/A</v>
      </c>
      <c r="H177" t="e">
        <f t="shared" si="5"/>
        <v>#N/A</v>
      </c>
      <c r="I177" t="s">
        <v>530</v>
      </c>
      <c r="J177" t="s">
        <v>522</v>
      </c>
      <c r="K177" t="s">
        <v>523</v>
      </c>
      <c r="L177" t="s">
        <v>20</v>
      </c>
      <c r="M177" t="s">
        <v>531</v>
      </c>
      <c r="N177" t="s">
        <v>532</v>
      </c>
      <c r="O177" t="s">
        <v>533</v>
      </c>
      <c r="P177" t="s">
        <v>534</v>
      </c>
      <c r="Q177" t="s">
        <v>535</v>
      </c>
      <c r="R177" t="s">
        <v>536</v>
      </c>
      <c r="S177" t="s">
        <v>537</v>
      </c>
      <c r="T177" s="8" t="s">
        <v>22</v>
      </c>
      <c r="U177" t="s">
        <v>22</v>
      </c>
    </row>
  </sheetData>
  <autoFilter ref="A1:U1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Q1045787"/>
  <sheetViews>
    <sheetView tabSelected="1" workbookViewId="0">
      <pane xSplit="2" ySplit="2" topLeftCell="C27" activePane="bottomRight" state="frozen"/>
      <selection pane="topRight" activeCell="B1" sqref="B1"/>
      <selection pane="bottomLeft" activeCell="A2" sqref="A2"/>
      <selection pane="bottomRight" activeCell="C5" sqref="C5"/>
    </sheetView>
  </sheetViews>
  <sheetFormatPr baseColWidth="10" defaultColWidth="9.140625" defaultRowHeight="25.5" customHeight="1" x14ac:dyDescent="0.25"/>
  <cols>
    <col min="1" max="1" width="8.7109375" customWidth="1"/>
    <col min="2" max="2" width="5.42578125" bestFit="1" customWidth="1"/>
    <col min="3" max="3" width="21.140625" style="297" customWidth="1"/>
    <col min="4" max="4" width="28.140625" style="20" customWidth="1"/>
    <col min="5" max="5" width="38" style="6" customWidth="1"/>
    <col min="6" max="6" width="16.85546875" style="326" customWidth="1"/>
    <col min="7" max="7" width="33.140625" customWidth="1"/>
    <col min="8" max="8" width="21.140625" customWidth="1"/>
    <col min="9" max="9" width="30.7109375" customWidth="1"/>
    <col min="10" max="10" width="36.5703125" customWidth="1"/>
    <col min="11" max="11" width="43.85546875" style="305" customWidth="1"/>
    <col min="12" max="12" width="56" customWidth="1"/>
    <col min="13" max="13" width="7.85546875" customWidth="1"/>
    <col min="14" max="14" width="15.42578125" style="11" customWidth="1"/>
    <col min="15" max="15" width="5.5703125" style="19" customWidth="1"/>
    <col min="16" max="19" width="15.42578125" customWidth="1"/>
    <col min="20" max="20" width="15.42578125" style="3" customWidth="1"/>
    <col min="21" max="21" width="8.28515625" style="4" customWidth="1"/>
    <col min="22" max="22" width="15.42578125" style="12" customWidth="1"/>
    <col min="23" max="23" width="13.5703125" style="4" customWidth="1"/>
    <col min="24" max="24" width="24.85546875" style="4" customWidth="1"/>
    <col min="25" max="25" width="27" style="4" customWidth="1"/>
    <col min="26" max="26" width="17.28515625" style="13" customWidth="1"/>
    <col min="27" max="27" width="10.42578125" style="13" customWidth="1"/>
    <col min="28" max="28" width="8" style="11" customWidth="1"/>
    <col min="29" max="29" width="10.140625" customWidth="1"/>
    <col min="30" max="30" width="12.85546875" style="14" customWidth="1"/>
    <col min="31" max="31" width="14" style="15" bestFit="1" customWidth="1"/>
    <col min="32" max="32" width="17" style="5" customWidth="1"/>
    <col min="33" max="33" width="22.28515625" customWidth="1"/>
    <col min="34" max="34" width="14.7109375" style="2" customWidth="1"/>
    <col min="35" max="37" width="17" style="2" customWidth="1"/>
    <col min="38" max="38" width="18" customWidth="1"/>
    <col min="39" max="40" width="14.7109375" style="2" customWidth="1"/>
    <col min="41" max="41" width="16" style="2" customWidth="1"/>
    <col min="42" max="43" width="14.7109375" style="2" customWidth="1"/>
    <col min="44" max="44" width="24.85546875" style="7" customWidth="1"/>
    <col min="45" max="45" width="4.85546875" style="7" customWidth="1"/>
    <col min="46" max="46" width="82.5703125" style="2" customWidth="1"/>
    <col min="47" max="47" width="5" style="2" customWidth="1"/>
    <col min="48" max="48" width="34.140625" style="2" customWidth="1"/>
    <col min="49" max="49" width="6" style="2" customWidth="1"/>
    <col min="50" max="50" width="55.5703125" style="2" customWidth="1"/>
    <col min="51" max="54" width="6.28515625" style="7" customWidth="1"/>
    <col min="55" max="55" width="9.140625" style="7" customWidth="1"/>
    <col min="56" max="56" width="5" style="7" customWidth="1"/>
    <col min="57" max="57" width="6.28515625" style="7" customWidth="1"/>
    <col min="58" max="60" width="11.28515625" style="10" customWidth="1"/>
    <col min="61" max="63" width="10.85546875" style="10" customWidth="1"/>
    <col min="64" max="64" width="12" style="10" customWidth="1"/>
    <col min="65" max="67" width="11.140625" style="10" customWidth="1"/>
    <col min="68" max="68" width="8.5703125" style="2" customWidth="1"/>
    <col min="69" max="69" width="18.5703125" style="7" customWidth="1"/>
    <col min="70" max="70" width="13.5703125" style="2" customWidth="1"/>
    <col min="71" max="71" width="8.7109375" style="2" customWidth="1"/>
    <col min="72" max="72" width="18.42578125" style="7" customWidth="1"/>
    <col min="73" max="73" width="12.7109375" style="2" customWidth="1"/>
    <col min="74" max="74" width="8.42578125" style="2" customWidth="1"/>
    <col min="75" max="75" width="14" style="2" customWidth="1"/>
    <col min="76" max="76" width="12.7109375" style="2" customWidth="1"/>
    <col min="77" max="77" width="13.42578125" style="2" customWidth="1"/>
    <col min="78" max="78" width="13.42578125" style="7" customWidth="1"/>
    <col min="79" max="79" width="16.42578125" style="16" customWidth="1"/>
    <col min="80" max="81" width="8.42578125" style="7" customWidth="1"/>
    <col min="82" max="82" width="11.140625" style="21" customWidth="1"/>
    <col min="83" max="84" width="12.140625" style="2" customWidth="1"/>
    <col min="85" max="85" width="14.28515625" style="2" customWidth="1"/>
    <col min="86" max="87" width="6.42578125" style="7" customWidth="1"/>
    <col min="88" max="88" width="11.140625" style="21" customWidth="1"/>
    <col min="89" max="90" width="11.140625" style="2" customWidth="1"/>
    <col min="91" max="91" width="13.28515625" style="2" customWidth="1"/>
    <col min="92" max="92" width="7.28515625" style="2" customWidth="1"/>
    <col min="93" max="93" width="8.28515625" style="7" customWidth="1"/>
    <col min="94" max="94" width="11.140625" style="21" customWidth="1"/>
    <col min="95" max="95" width="17.42578125" style="2" customWidth="1"/>
    <col min="96" max="96" width="11.140625" style="2" customWidth="1"/>
    <col min="97" max="97" width="9.42578125" style="2" customWidth="1"/>
    <col min="98" max="98" width="11.140625" style="17" customWidth="1"/>
    <col min="99" max="99" width="22.7109375" style="393" customWidth="1"/>
    <col min="100" max="100" width="29.42578125" customWidth="1"/>
    <col min="101" max="102" width="22.7109375" customWidth="1"/>
    <col min="103" max="103" width="16.7109375" customWidth="1"/>
    <col min="104" max="109" width="17" style="145" customWidth="1"/>
    <col min="110" max="110" width="16.140625" style="322" customWidth="1"/>
    <col min="111" max="111" width="14.42578125" customWidth="1"/>
    <col min="112" max="112" width="16" customWidth="1"/>
    <col min="113" max="113" width="14.85546875" customWidth="1"/>
    <col min="114" max="114" width="22.7109375" style="5" customWidth="1"/>
    <col min="115" max="115" width="38.7109375" style="5" customWidth="1"/>
    <col min="116" max="116" width="38.7109375" style="18" customWidth="1"/>
    <col min="117" max="117" width="15.5703125" style="18" customWidth="1"/>
    <col min="118" max="118" width="21" customWidth="1"/>
    <col min="119" max="119" width="15.7109375" customWidth="1"/>
    <col min="120" max="120" width="11.42578125"/>
    <col min="121" max="121" width="13.5703125" customWidth="1"/>
  </cols>
  <sheetData>
    <row r="1" spans="1:121" s="9" customFormat="1" ht="25.5" customHeight="1" x14ac:dyDescent="0.25">
      <c r="A1" s="401" t="s">
        <v>1305</v>
      </c>
      <c r="B1" s="402"/>
      <c r="C1" s="402"/>
      <c r="D1" s="402"/>
      <c r="E1" s="402"/>
      <c r="F1" s="402"/>
      <c r="G1" s="402"/>
      <c r="H1" s="402"/>
      <c r="I1" s="402"/>
      <c r="J1" s="403"/>
      <c r="K1" s="410"/>
      <c r="L1" s="411"/>
      <c r="M1" s="411"/>
      <c r="N1" s="411"/>
      <c r="O1" s="411"/>
      <c r="P1" s="411"/>
      <c r="Q1" s="411"/>
      <c r="R1" s="411"/>
      <c r="S1" s="411"/>
      <c r="T1" s="411"/>
      <c r="U1" s="411"/>
      <c r="V1" s="411"/>
      <c r="W1" s="411"/>
      <c r="X1" s="411"/>
      <c r="Y1" s="411"/>
      <c r="Z1" s="411"/>
      <c r="AA1" s="412"/>
      <c r="AB1" s="404" t="s">
        <v>1306</v>
      </c>
      <c r="AC1" s="404"/>
      <c r="AD1" s="404"/>
      <c r="AE1" s="404"/>
      <c r="AF1" s="404"/>
      <c r="AG1" s="404"/>
      <c r="AH1" s="404"/>
      <c r="AI1" s="404"/>
      <c r="AJ1" s="404"/>
      <c r="AK1" s="404"/>
      <c r="AL1" s="404"/>
      <c r="AM1" s="405"/>
      <c r="AN1" s="398" t="s">
        <v>1307</v>
      </c>
      <c r="AO1" s="399"/>
      <c r="AP1" s="399"/>
      <c r="AQ1" s="399"/>
      <c r="AR1" s="399"/>
      <c r="AS1" s="399"/>
      <c r="AT1" s="399"/>
      <c r="AU1" s="399"/>
      <c r="AV1" s="399"/>
      <c r="AW1" s="399"/>
      <c r="AX1" s="400"/>
      <c r="AY1" s="406" t="s">
        <v>1308</v>
      </c>
      <c r="AZ1" s="407"/>
      <c r="BA1" s="407"/>
      <c r="BB1" s="407"/>
      <c r="BC1" s="407"/>
      <c r="BD1" s="407"/>
      <c r="BE1" s="407"/>
      <c r="BF1" s="407"/>
      <c r="BG1" s="407"/>
      <c r="BH1" s="407"/>
      <c r="BI1" s="407"/>
      <c r="BJ1" s="407"/>
      <c r="BK1" s="407"/>
      <c r="BL1" s="407"/>
      <c r="BM1" s="407"/>
      <c r="BN1" s="407"/>
      <c r="BO1" s="407"/>
      <c r="BP1" s="407"/>
      <c r="BQ1" s="407"/>
      <c r="BR1" s="407"/>
      <c r="BS1" s="407"/>
      <c r="BT1" s="407"/>
      <c r="BU1" s="407"/>
      <c r="BV1" s="408"/>
      <c r="BW1" s="408"/>
      <c r="BX1" s="408"/>
      <c r="BY1" s="408"/>
      <c r="BZ1" s="408"/>
      <c r="CA1" s="408"/>
      <c r="CB1" s="408"/>
      <c r="CC1" s="408"/>
      <c r="CD1" s="408"/>
      <c r="CE1" s="408"/>
      <c r="CF1" s="408"/>
      <c r="CG1" s="408"/>
      <c r="CH1" s="408"/>
      <c r="CI1" s="408"/>
      <c r="CJ1" s="408"/>
      <c r="CK1" s="408"/>
      <c r="CL1" s="408"/>
      <c r="CM1" s="408"/>
      <c r="CN1" s="408"/>
      <c r="CO1" s="408"/>
      <c r="CP1" s="408"/>
      <c r="CQ1" s="407"/>
      <c r="CR1" s="407"/>
      <c r="CS1" s="407"/>
      <c r="CT1" s="409"/>
      <c r="CU1" s="394" t="s">
        <v>1309</v>
      </c>
      <c r="CV1" s="395"/>
      <c r="CW1" s="395"/>
      <c r="CX1" s="395"/>
      <c r="CY1" s="395"/>
      <c r="CZ1" s="395"/>
      <c r="DA1" s="395"/>
      <c r="DB1" s="395"/>
      <c r="DC1" s="395"/>
      <c r="DD1" s="395"/>
      <c r="DE1" s="395"/>
      <c r="DF1" s="396"/>
      <c r="DG1" s="395"/>
      <c r="DH1" s="395"/>
      <c r="DI1" s="395"/>
      <c r="DJ1" s="395"/>
      <c r="DK1" s="395"/>
      <c r="DL1" s="395"/>
      <c r="DM1" s="395"/>
      <c r="DN1" s="397"/>
      <c r="DO1" s="1"/>
      <c r="DP1" s="1"/>
      <c r="DQ1" s="1"/>
    </row>
    <row r="2" spans="1:121" s="1" customFormat="1" ht="53.25" customHeight="1" x14ac:dyDescent="0.25">
      <c r="A2" s="50" t="s">
        <v>1310</v>
      </c>
      <c r="B2" s="51" t="s">
        <v>1311</v>
      </c>
      <c r="C2" s="52" t="s">
        <v>1312</v>
      </c>
      <c r="D2" s="53" t="s">
        <v>1313</v>
      </c>
      <c r="E2" s="52" t="s">
        <v>1314</v>
      </c>
      <c r="F2" s="323" t="s">
        <v>1315</v>
      </c>
      <c r="G2" s="52" t="s">
        <v>1316</v>
      </c>
      <c r="H2" s="52" t="s">
        <v>1317</v>
      </c>
      <c r="I2" s="52" t="s">
        <v>1318</v>
      </c>
      <c r="J2" s="52" t="s">
        <v>1319</v>
      </c>
      <c r="K2" s="301" t="s">
        <v>1320</v>
      </c>
      <c r="L2" s="52" t="s">
        <v>1321</v>
      </c>
      <c r="M2" s="54" t="s">
        <v>1322</v>
      </c>
      <c r="N2" s="55" t="s">
        <v>1323</v>
      </c>
      <c r="O2" s="56" t="s">
        <v>1324</v>
      </c>
      <c r="P2" s="52" t="s">
        <v>1325</v>
      </c>
      <c r="Q2" s="52" t="s">
        <v>1326</v>
      </c>
      <c r="R2" s="52" t="s">
        <v>1327</v>
      </c>
      <c r="S2" s="52" t="s">
        <v>1328</v>
      </c>
      <c r="T2" s="57" t="s">
        <v>1329</v>
      </c>
      <c r="U2" s="58" t="s">
        <v>1330</v>
      </c>
      <c r="V2" s="59" t="s">
        <v>1331</v>
      </c>
      <c r="W2" s="57" t="s">
        <v>1332</v>
      </c>
      <c r="X2" s="57" t="s">
        <v>1333</v>
      </c>
      <c r="Y2" s="57" t="s">
        <v>1334</v>
      </c>
      <c r="Z2" s="59" t="s">
        <v>1335</v>
      </c>
      <c r="AA2" s="60" t="s">
        <v>1336</v>
      </c>
      <c r="AB2" s="60" t="s">
        <v>1337</v>
      </c>
      <c r="AC2" s="60" t="s">
        <v>1338</v>
      </c>
      <c r="AD2" s="61" t="s">
        <v>1339</v>
      </c>
      <c r="AE2" s="61" t="s">
        <v>1340</v>
      </c>
      <c r="AF2" s="62" t="s">
        <v>1341</v>
      </c>
      <c r="AG2" s="62" t="s">
        <v>1342</v>
      </c>
      <c r="AH2" s="63" t="s">
        <v>1343</v>
      </c>
      <c r="AI2" s="63" t="s">
        <v>1344</v>
      </c>
      <c r="AJ2" s="300" t="s">
        <v>1345</v>
      </c>
      <c r="AK2" s="63" t="s">
        <v>1346</v>
      </c>
      <c r="AL2" s="62" t="s">
        <v>1347</v>
      </c>
      <c r="AM2" s="64" t="s">
        <v>1348</v>
      </c>
      <c r="AN2" s="65" t="s">
        <v>1349</v>
      </c>
      <c r="AO2" s="66" t="s">
        <v>1350</v>
      </c>
      <c r="AP2" s="66" t="s">
        <v>1351</v>
      </c>
      <c r="AQ2" s="66" t="s">
        <v>1352</v>
      </c>
      <c r="AR2" s="66" t="s">
        <v>1353</v>
      </c>
      <c r="AS2" s="67" t="s">
        <v>1354</v>
      </c>
      <c r="AT2" s="66" t="s">
        <v>1355</v>
      </c>
      <c r="AU2" s="67" t="s">
        <v>1356</v>
      </c>
      <c r="AV2" s="66" t="s">
        <v>1357</v>
      </c>
      <c r="AW2" s="67" t="s">
        <v>1358</v>
      </c>
      <c r="AX2" s="68" t="s">
        <v>4</v>
      </c>
      <c r="AY2" s="69" t="s">
        <v>1359</v>
      </c>
      <c r="AZ2" s="70" t="s">
        <v>1360</v>
      </c>
      <c r="BA2" s="71" t="s">
        <v>1361</v>
      </c>
      <c r="BB2" s="71" t="s">
        <v>1362</v>
      </c>
      <c r="BC2" s="72" t="s">
        <v>1363</v>
      </c>
      <c r="BD2" s="72" t="s">
        <v>1364</v>
      </c>
      <c r="BE2" s="72" t="s">
        <v>1365</v>
      </c>
      <c r="BF2" s="73" t="s">
        <v>1366</v>
      </c>
      <c r="BG2" s="73" t="s">
        <v>1367</v>
      </c>
      <c r="BH2" s="73" t="s">
        <v>1368</v>
      </c>
      <c r="BI2" s="73" t="s">
        <v>1369</v>
      </c>
      <c r="BJ2" s="73" t="s">
        <v>1370</v>
      </c>
      <c r="BK2" s="73" t="s">
        <v>1371</v>
      </c>
      <c r="BL2" s="73" t="s">
        <v>1372</v>
      </c>
      <c r="BM2" s="73" t="s">
        <v>1373</v>
      </c>
      <c r="BN2" s="73" t="s">
        <v>1374</v>
      </c>
      <c r="BO2" s="73" t="s">
        <v>1375</v>
      </c>
      <c r="BP2" s="74" t="s">
        <v>1376</v>
      </c>
      <c r="BQ2" s="75" t="s">
        <v>1377</v>
      </c>
      <c r="BR2" s="76" t="s">
        <v>1378</v>
      </c>
      <c r="BS2" s="77" t="s">
        <v>1379</v>
      </c>
      <c r="BT2" s="75" t="s">
        <v>1377</v>
      </c>
      <c r="BU2" s="76" t="s">
        <v>1380</v>
      </c>
      <c r="BV2" s="74" t="s">
        <v>1381</v>
      </c>
      <c r="BW2" s="75" t="s">
        <v>1382</v>
      </c>
      <c r="BX2" s="76" t="s">
        <v>1383</v>
      </c>
      <c r="BY2" s="78" t="s">
        <v>1384</v>
      </c>
      <c r="BZ2" s="79" t="s">
        <v>1385</v>
      </c>
      <c r="CA2" s="80" t="s">
        <v>1386</v>
      </c>
      <c r="CB2" s="81" t="s">
        <v>1387</v>
      </c>
      <c r="CC2" s="81" t="s">
        <v>1388</v>
      </c>
      <c r="CD2" s="82" t="s">
        <v>1389</v>
      </c>
      <c r="CE2" s="82" t="s">
        <v>1390</v>
      </c>
      <c r="CF2" s="79" t="s">
        <v>1391</v>
      </c>
      <c r="CG2" s="83" t="s">
        <v>1392</v>
      </c>
      <c r="CH2" s="81" t="s">
        <v>1393</v>
      </c>
      <c r="CI2" s="81" t="s">
        <v>1388</v>
      </c>
      <c r="CJ2" s="84" t="s">
        <v>1394</v>
      </c>
      <c r="CK2" s="79" t="s">
        <v>1395</v>
      </c>
      <c r="CL2" s="79" t="s">
        <v>1396</v>
      </c>
      <c r="CM2" s="83" t="s">
        <v>1397</v>
      </c>
      <c r="CN2" s="81" t="s">
        <v>1398</v>
      </c>
      <c r="CO2" s="81" t="s">
        <v>1399</v>
      </c>
      <c r="CP2" s="85" t="s">
        <v>1400</v>
      </c>
      <c r="CQ2" s="86" t="s">
        <v>1401</v>
      </c>
      <c r="CR2" s="86" t="s">
        <v>1402</v>
      </c>
      <c r="CS2" s="86" t="s">
        <v>1403</v>
      </c>
      <c r="CT2" s="87" t="s">
        <v>1404</v>
      </c>
      <c r="CU2" s="386" t="s">
        <v>1405</v>
      </c>
      <c r="CV2" s="88" t="s">
        <v>1406</v>
      </c>
      <c r="CW2" s="88" t="s">
        <v>1407</v>
      </c>
      <c r="CX2" s="62" t="s">
        <v>1408</v>
      </c>
      <c r="CY2" s="33" t="s">
        <v>1409</v>
      </c>
      <c r="CZ2" s="141" t="s">
        <v>1410</v>
      </c>
      <c r="DA2" s="141" t="s">
        <v>1411</v>
      </c>
      <c r="DB2" s="141" t="s">
        <v>1412</v>
      </c>
      <c r="DC2" s="247" t="s">
        <v>1413</v>
      </c>
      <c r="DD2" s="247" t="s">
        <v>1414</v>
      </c>
      <c r="DE2" s="247" t="s">
        <v>1415</v>
      </c>
      <c r="DF2" s="321" t="s">
        <v>1416</v>
      </c>
      <c r="DG2" s="62" t="s">
        <v>1417</v>
      </c>
      <c r="DH2" s="62" t="s">
        <v>1418</v>
      </c>
      <c r="DI2" s="62" t="s">
        <v>1419</v>
      </c>
      <c r="DJ2" s="62" t="s">
        <v>1420</v>
      </c>
      <c r="DK2" s="89" t="s">
        <v>1421</v>
      </c>
      <c r="DL2" s="89" t="s">
        <v>1422</v>
      </c>
      <c r="DM2" s="89" t="s">
        <v>1423</v>
      </c>
      <c r="DN2" s="90" t="s">
        <v>1424</v>
      </c>
      <c r="DO2" s="55" t="s">
        <v>1323</v>
      </c>
    </row>
    <row r="3" spans="1:121" ht="25.5" customHeight="1" x14ac:dyDescent="0.25">
      <c r="A3" s="349" t="s">
        <v>538</v>
      </c>
      <c r="B3" s="350">
        <v>2022</v>
      </c>
      <c r="C3" s="34" t="s">
        <v>539</v>
      </c>
      <c r="D3" s="34" t="s">
        <v>1837</v>
      </c>
      <c r="E3" s="36" t="s">
        <v>1838</v>
      </c>
      <c r="F3" s="350" t="s">
        <v>1839</v>
      </c>
      <c r="G3" s="350" t="s">
        <v>1425</v>
      </c>
      <c r="H3" s="350" t="s">
        <v>1426</v>
      </c>
      <c r="I3" s="350" t="s">
        <v>1427</v>
      </c>
      <c r="J3" s="350" t="s">
        <v>1840</v>
      </c>
      <c r="K3" s="350" t="s">
        <v>1841</v>
      </c>
      <c r="L3" s="350" t="s">
        <v>540</v>
      </c>
      <c r="M3" s="350" t="s">
        <v>1842</v>
      </c>
      <c r="N3" s="351">
        <v>1032410529</v>
      </c>
      <c r="O3" s="351">
        <v>0</v>
      </c>
      <c r="P3" s="350" t="s">
        <v>1565</v>
      </c>
      <c r="Q3" s="350" t="s">
        <v>1431</v>
      </c>
      <c r="R3" s="380" t="s">
        <v>1470</v>
      </c>
      <c r="S3" s="362" t="s">
        <v>1843</v>
      </c>
      <c r="T3" s="350"/>
      <c r="U3" s="350"/>
      <c r="V3" s="351"/>
      <c r="W3" s="350"/>
      <c r="X3" s="352" t="s">
        <v>1761</v>
      </c>
      <c r="Y3" s="363" t="s">
        <v>1762</v>
      </c>
      <c r="Z3" s="351">
        <v>3015769974</v>
      </c>
      <c r="AA3" s="351"/>
      <c r="AB3" s="351">
        <v>8</v>
      </c>
      <c r="AC3" s="350">
        <v>0</v>
      </c>
      <c r="AD3" s="348">
        <v>44573</v>
      </c>
      <c r="AE3" s="348">
        <v>44574</v>
      </c>
      <c r="AF3" s="353" t="s">
        <v>1844</v>
      </c>
      <c r="AG3" s="354">
        <v>44816</v>
      </c>
      <c r="AH3" s="355">
        <v>2300000</v>
      </c>
      <c r="AI3" s="355">
        <v>18400000</v>
      </c>
      <c r="AJ3" s="355"/>
      <c r="AK3" s="355"/>
      <c r="AL3" s="350" t="s">
        <v>1845</v>
      </c>
      <c r="AM3" s="350" t="s">
        <v>1673</v>
      </c>
      <c r="AN3" s="350">
        <v>2</v>
      </c>
      <c r="AO3" s="350" t="s">
        <v>1846</v>
      </c>
      <c r="AP3" s="350" t="s">
        <v>1844</v>
      </c>
      <c r="AQ3" s="350" t="s">
        <v>1434</v>
      </c>
      <c r="AR3" s="351">
        <v>3311605572169</v>
      </c>
      <c r="AS3" s="350">
        <v>5</v>
      </c>
      <c r="AT3" s="350">
        <f>IFERROR(VLOOKUP(AS3,#REF!,2,0), )</f>
        <v>0</v>
      </c>
      <c r="AU3" s="350">
        <v>57</v>
      </c>
      <c r="AV3" s="350">
        <f>IFERROR(VLOOKUP(AU3,#REF!,2,0), )</f>
        <v>0</v>
      </c>
      <c r="AW3" s="350">
        <v>2169</v>
      </c>
      <c r="AX3" s="350">
        <f>IFERROR(VLOOKUP(AW3,#REF!,2,0), )</f>
        <v>0</v>
      </c>
      <c r="AY3" s="351">
        <v>1</v>
      </c>
      <c r="AZ3" s="351">
        <v>1</v>
      </c>
      <c r="BA3" s="351"/>
      <c r="BB3" s="351"/>
      <c r="BC3" s="351"/>
      <c r="BD3" s="351"/>
      <c r="BE3" s="351"/>
      <c r="BF3" s="356"/>
      <c r="BG3" s="356"/>
      <c r="BH3" s="356"/>
      <c r="BI3" s="356"/>
      <c r="BJ3" s="356"/>
      <c r="BK3" s="356"/>
      <c r="BL3" s="356"/>
      <c r="BM3" s="356"/>
      <c r="BN3" s="356"/>
      <c r="BO3" s="356"/>
      <c r="BP3" s="357"/>
      <c r="BQ3" s="351"/>
      <c r="BR3" s="357"/>
      <c r="BS3" s="357"/>
      <c r="BT3" s="357"/>
      <c r="BU3" s="357"/>
      <c r="BV3" s="357"/>
      <c r="BW3" s="357"/>
      <c r="BX3" s="357"/>
      <c r="BY3" s="357"/>
      <c r="BZ3" s="351"/>
      <c r="CA3" s="355">
        <v>9200000</v>
      </c>
      <c r="CB3" s="351">
        <v>4</v>
      </c>
      <c r="CC3" s="351">
        <v>0</v>
      </c>
      <c r="CD3" s="354">
        <v>44938</v>
      </c>
      <c r="CE3" s="357"/>
      <c r="CF3" s="357"/>
      <c r="CG3" s="358"/>
      <c r="CH3" s="351"/>
      <c r="CI3" s="351"/>
      <c r="CJ3" s="354"/>
      <c r="CK3" s="357"/>
      <c r="CL3" s="357"/>
      <c r="CM3" s="357"/>
      <c r="CN3" s="357"/>
      <c r="CO3" s="351"/>
      <c r="CP3" s="354"/>
      <c r="CQ3" s="357">
        <f t="shared" ref="CQ3:CQ33" si="0">+CA3+CG3+CM3</f>
        <v>9200000</v>
      </c>
      <c r="CR3" s="359">
        <f t="shared" ref="CR3:CR33" si="1">CB3+CH3+CN3</f>
        <v>4</v>
      </c>
      <c r="CS3" s="359">
        <f t="shared" ref="CS3:CS33" si="2">CC3+CI3+CO3</f>
        <v>0</v>
      </c>
      <c r="CT3" s="354">
        <v>44938</v>
      </c>
      <c r="CU3" s="387">
        <f t="shared" ref="CU3:CU33" si="3">+AI3+CA3+CG3+CM3</f>
        <v>27600000</v>
      </c>
      <c r="CV3" s="357"/>
      <c r="CW3" s="350"/>
      <c r="CX3" s="350"/>
      <c r="CY3" s="350"/>
      <c r="CZ3" s="360"/>
      <c r="DA3" s="360"/>
      <c r="DB3" s="360"/>
      <c r="DC3" s="360"/>
      <c r="DD3" s="360"/>
      <c r="DE3" s="360"/>
      <c r="DF3" s="350"/>
      <c r="DG3" s="371" t="s">
        <v>1847</v>
      </c>
      <c r="DH3" s="371" t="s">
        <v>1458</v>
      </c>
      <c r="DI3" s="350"/>
      <c r="DJ3" s="350" t="s">
        <v>1848</v>
      </c>
      <c r="DK3" s="350" t="s">
        <v>1456</v>
      </c>
      <c r="DL3" s="361" t="s">
        <v>1849</v>
      </c>
      <c r="DM3" s="361" t="s">
        <v>1850</v>
      </c>
      <c r="DN3" s="250"/>
      <c r="DO3" s="250" t="s">
        <v>1851</v>
      </c>
    </row>
    <row r="4" spans="1:121" ht="25.5" customHeight="1" x14ac:dyDescent="0.25">
      <c r="A4" s="349" t="s">
        <v>541</v>
      </c>
      <c r="B4" s="350">
        <v>2022</v>
      </c>
      <c r="C4" s="34" t="s">
        <v>542</v>
      </c>
      <c r="D4" s="34" t="s">
        <v>1852</v>
      </c>
      <c r="E4" s="153" t="s">
        <v>1853</v>
      </c>
      <c r="F4" s="350" t="s">
        <v>1854</v>
      </c>
      <c r="G4" s="350" t="s">
        <v>1425</v>
      </c>
      <c r="H4" s="350" t="s">
        <v>1426</v>
      </c>
      <c r="I4" s="350" t="s">
        <v>1427</v>
      </c>
      <c r="J4" s="350" t="s">
        <v>1855</v>
      </c>
      <c r="K4" s="350" t="s">
        <v>1495</v>
      </c>
      <c r="L4" s="350" t="s">
        <v>543</v>
      </c>
      <c r="M4" s="350" t="s">
        <v>1842</v>
      </c>
      <c r="N4" s="351">
        <v>79445643</v>
      </c>
      <c r="O4" s="351">
        <v>3</v>
      </c>
      <c r="P4" s="350" t="s">
        <v>1565</v>
      </c>
      <c r="Q4" s="350" t="s">
        <v>1431</v>
      </c>
      <c r="R4" s="379" t="s">
        <v>1470</v>
      </c>
      <c r="S4" s="362" t="s">
        <v>1451</v>
      </c>
      <c r="T4" s="350"/>
      <c r="U4" s="350"/>
      <c r="V4" s="351"/>
      <c r="W4" s="350"/>
      <c r="X4" s="350"/>
      <c r="Y4" s="363" t="s">
        <v>1496</v>
      </c>
      <c r="Z4" s="351">
        <v>3118462395</v>
      </c>
      <c r="AA4" s="351"/>
      <c r="AB4" s="351">
        <v>8</v>
      </c>
      <c r="AC4" s="350">
        <v>0</v>
      </c>
      <c r="AD4" s="348">
        <v>44573</v>
      </c>
      <c r="AE4" s="348">
        <v>44574</v>
      </c>
      <c r="AF4" s="353" t="s">
        <v>1844</v>
      </c>
      <c r="AG4" s="354">
        <v>44816</v>
      </c>
      <c r="AH4" s="355">
        <v>2600000</v>
      </c>
      <c r="AI4" s="355">
        <v>20800000</v>
      </c>
      <c r="AJ4" s="355"/>
      <c r="AK4" s="355"/>
      <c r="AL4" s="350" t="s">
        <v>1856</v>
      </c>
      <c r="AM4" s="350" t="s">
        <v>1673</v>
      </c>
      <c r="AN4" s="350">
        <v>1</v>
      </c>
      <c r="AO4" s="350" t="s">
        <v>1857</v>
      </c>
      <c r="AP4" s="350" t="s">
        <v>1844</v>
      </c>
      <c r="AQ4" s="350" t="s">
        <v>1434</v>
      </c>
      <c r="AR4" s="351">
        <v>3311605572169</v>
      </c>
      <c r="AS4" s="350">
        <v>5</v>
      </c>
      <c r="AT4" s="350">
        <f>IFERROR(VLOOKUP(AS4,#REF!,2,0), )</f>
        <v>0</v>
      </c>
      <c r="AU4" s="350">
        <v>57</v>
      </c>
      <c r="AV4" s="350">
        <f>IFERROR(VLOOKUP(AU4,#REF!,2,0), )</f>
        <v>0</v>
      </c>
      <c r="AW4" s="350">
        <v>2169</v>
      </c>
      <c r="AX4" s="350">
        <f>IFERROR(VLOOKUP(AW4,#REF!,2,0), )</f>
        <v>0</v>
      </c>
      <c r="AY4" s="351">
        <v>1</v>
      </c>
      <c r="AZ4" s="351">
        <v>1</v>
      </c>
      <c r="BA4" s="351"/>
      <c r="BB4" s="351"/>
      <c r="BC4" s="351">
        <v>1</v>
      </c>
      <c r="BD4" s="351"/>
      <c r="BE4" s="351"/>
      <c r="BF4" s="356"/>
      <c r="BG4" s="356"/>
      <c r="BH4" s="356"/>
      <c r="BI4" s="356"/>
      <c r="BJ4" s="356"/>
      <c r="BK4" s="356"/>
      <c r="BL4" s="356">
        <v>44865</v>
      </c>
      <c r="BM4" s="356"/>
      <c r="BN4" s="356"/>
      <c r="BO4" s="356"/>
      <c r="BP4" s="357"/>
      <c r="BQ4" s="351"/>
      <c r="BR4" s="357"/>
      <c r="BS4" s="357"/>
      <c r="BT4" s="357"/>
      <c r="BU4" s="357"/>
      <c r="BV4" s="357"/>
      <c r="BW4" s="357"/>
      <c r="BX4" s="357"/>
      <c r="BY4" s="357"/>
      <c r="BZ4" s="351"/>
      <c r="CA4" s="355">
        <v>10400000</v>
      </c>
      <c r="CB4" s="351">
        <v>4</v>
      </c>
      <c r="CC4" s="351">
        <v>0</v>
      </c>
      <c r="CD4" s="354">
        <v>44938</v>
      </c>
      <c r="CE4" s="357"/>
      <c r="CF4" s="357"/>
      <c r="CG4" s="355"/>
      <c r="CH4" s="351"/>
      <c r="CI4" s="351"/>
      <c r="CJ4" s="354"/>
      <c r="CK4" s="357"/>
      <c r="CL4" s="357"/>
      <c r="CM4" s="357"/>
      <c r="CN4" s="357"/>
      <c r="CO4" s="351"/>
      <c r="CP4" s="354"/>
      <c r="CQ4" s="357">
        <f t="shared" si="0"/>
        <v>10400000</v>
      </c>
      <c r="CR4" s="359">
        <f t="shared" si="1"/>
        <v>4</v>
      </c>
      <c r="CS4" s="359">
        <f t="shared" si="2"/>
        <v>0</v>
      </c>
      <c r="CT4" s="354">
        <v>44865</v>
      </c>
      <c r="CU4" s="387">
        <f t="shared" si="3"/>
        <v>31200000</v>
      </c>
      <c r="CV4" s="357"/>
      <c r="CW4" s="350"/>
      <c r="CX4" s="350"/>
      <c r="CY4" s="350"/>
      <c r="CZ4" s="360"/>
      <c r="DA4" s="360"/>
      <c r="DB4" s="360"/>
      <c r="DC4" s="360"/>
      <c r="DD4" s="360"/>
      <c r="DE4" s="360"/>
      <c r="DF4" s="366"/>
      <c r="DG4" s="350" t="s">
        <v>1458</v>
      </c>
      <c r="DH4" s="350" t="s">
        <v>1458</v>
      </c>
      <c r="DI4" s="368"/>
      <c r="DJ4" s="350" t="s">
        <v>1848</v>
      </c>
      <c r="DK4" s="350" t="s">
        <v>1858</v>
      </c>
      <c r="DL4" s="361" t="s">
        <v>1859</v>
      </c>
      <c r="DM4" s="361" t="s">
        <v>1860</v>
      </c>
      <c r="DN4" s="250"/>
      <c r="DO4" s="250" t="s">
        <v>1851</v>
      </c>
    </row>
    <row r="5" spans="1:121" ht="25.5" customHeight="1" x14ac:dyDescent="0.25">
      <c r="A5" s="335" t="s">
        <v>544</v>
      </c>
      <c r="B5" s="235">
        <v>2022</v>
      </c>
      <c r="C5" s="236" t="s">
        <v>545</v>
      </c>
      <c r="D5" s="237" t="s">
        <v>1861</v>
      </c>
      <c r="E5" s="336" t="s">
        <v>1862</v>
      </c>
      <c r="F5" s="337" t="s">
        <v>1863</v>
      </c>
      <c r="G5" s="235" t="s">
        <v>1425</v>
      </c>
      <c r="H5" s="235" t="s">
        <v>1426</v>
      </c>
      <c r="I5" s="235" t="s">
        <v>1427</v>
      </c>
      <c r="J5" s="235" t="s">
        <v>1468</v>
      </c>
      <c r="K5" s="338" t="s">
        <v>1469</v>
      </c>
      <c r="L5" s="235" t="s">
        <v>546</v>
      </c>
      <c r="M5" s="235" t="s">
        <v>1842</v>
      </c>
      <c r="N5" s="238">
        <v>39540981</v>
      </c>
      <c r="O5" s="239">
        <v>9</v>
      </c>
      <c r="P5" s="235" t="s">
        <v>1565</v>
      </c>
      <c r="Q5" s="235" t="s">
        <v>1431</v>
      </c>
      <c r="R5" s="379" t="s">
        <v>1470</v>
      </c>
      <c r="S5" s="339" t="s">
        <v>1471</v>
      </c>
      <c r="T5" s="235"/>
      <c r="U5" s="235"/>
      <c r="V5" s="238"/>
      <c r="W5" s="235"/>
      <c r="X5" s="235"/>
      <c r="Y5" s="340" t="s">
        <v>1864</v>
      </c>
      <c r="Z5" s="238">
        <v>3114992778</v>
      </c>
      <c r="AA5" s="238"/>
      <c r="AB5" s="238">
        <v>8</v>
      </c>
      <c r="AC5" s="235">
        <v>0</v>
      </c>
      <c r="AD5" s="240">
        <v>44578</v>
      </c>
      <c r="AE5" s="240">
        <v>44579</v>
      </c>
      <c r="AF5" s="341" t="s">
        <v>1865</v>
      </c>
      <c r="AG5" s="241">
        <v>44821</v>
      </c>
      <c r="AH5" s="242">
        <v>2600000</v>
      </c>
      <c r="AI5" s="242">
        <v>20800000</v>
      </c>
      <c r="AJ5" s="242"/>
      <c r="AK5" s="242"/>
      <c r="AL5" s="235" t="s">
        <v>1866</v>
      </c>
      <c r="AM5" s="235" t="s">
        <v>1673</v>
      </c>
      <c r="AN5" s="235">
        <v>3</v>
      </c>
      <c r="AO5" s="235" t="s">
        <v>1867</v>
      </c>
      <c r="AP5" s="342" t="s">
        <v>1865</v>
      </c>
      <c r="AQ5" s="235" t="s">
        <v>1434</v>
      </c>
      <c r="AR5" s="238">
        <v>3311605572169</v>
      </c>
      <c r="AS5" s="235">
        <v>5</v>
      </c>
      <c r="AT5" s="235">
        <f>IFERROR(VLOOKUP(AS5,#REF!,2,0), )</f>
        <v>0</v>
      </c>
      <c r="AU5" s="235">
        <v>57</v>
      </c>
      <c r="AV5" s="235">
        <f>IFERROR(VLOOKUP(AU5,#REF!,2,0), )</f>
        <v>0</v>
      </c>
      <c r="AW5" s="235">
        <v>2169</v>
      </c>
      <c r="AX5" s="235">
        <f>IFERROR(VLOOKUP(AW5,#REF!,2,0), )</f>
        <v>0</v>
      </c>
      <c r="AY5" s="238">
        <v>1</v>
      </c>
      <c r="AZ5" s="238">
        <v>1</v>
      </c>
      <c r="BA5" s="238"/>
      <c r="BB5" s="238"/>
      <c r="BC5" s="238"/>
      <c r="BD5" s="238"/>
      <c r="BE5" s="238"/>
      <c r="BF5" s="343"/>
      <c r="BG5" s="343"/>
      <c r="BH5" s="343"/>
      <c r="BI5" s="343"/>
      <c r="BJ5" s="343"/>
      <c r="BK5" s="343"/>
      <c r="BL5" s="343"/>
      <c r="BM5" s="343"/>
      <c r="BN5" s="343"/>
      <c r="BO5" s="343"/>
      <c r="BP5" s="243"/>
      <c r="BQ5" s="238"/>
      <c r="BR5" s="243"/>
      <c r="BS5" s="243"/>
      <c r="BT5" s="243"/>
      <c r="BU5" s="243"/>
      <c r="BV5" s="243"/>
      <c r="BW5" s="243"/>
      <c r="BX5" s="243"/>
      <c r="BY5" s="243"/>
      <c r="BZ5" s="238"/>
      <c r="CA5" s="242">
        <v>10400000</v>
      </c>
      <c r="CB5" s="238">
        <v>4</v>
      </c>
      <c r="CC5" s="238">
        <v>0</v>
      </c>
      <c r="CD5" s="241">
        <v>44943</v>
      </c>
      <c r="CE5" s="243"/>
      <c r="CF5" s="243"/>
      <c r="CG5" s="242"/>
      <c r="CH5" s="238"/>
      <c r="CI5" s="238"/>
      <c r="CJ5" s="241"/>
      <c r="CK5" s="243"/>
      <c r="CL5" s="243"/>
      <c r="CM5" s="243"/>
      <c r="CN5" s="243"/>
      <c r="CO5" s="238"/>
      <c r="CP5" s="241"/>
      <c r="CQ5" s="243">
        <f t="shared" si="0"/>
        <v>10400000</v>
      </c>
      <c r="CR5" s="244">
        <f t="shared" si="1"/>
        <v>4</v>
      </c>
      <c r="CS5" s="244">
        <f t="shared" si="2"/>
        <v>0</v>
      </c>
      <c r="CT5" s="241">
        <v>44943</v>
      </c>
      <c r="CU5" s="388">
        <f t="shared" si="3"/>
        <v>31200000</v>
      </c>
      <c r="CV5" s="243"/>
      <c r="CW5" s="235"/>
      <c r="CX5" s="235"/>
      <c r="CY5" s="235"/>
      <c r="CZ5" s="344"/>
      <c r="DA5" s="344"/>
      <c r="DB5" s="344"/>
      <c r="DC5" s="344"/>
      <c r="DD5" s="344"/>
      <c r="DE5" s="344"/>
      <c r="DF5" s="235"/>
      <c r="DG5" s="235" t="s">
        <v>1847</v>
      </c>
      <c r="DH5" s="235" t="s">
        <v>1458</v>
      </c>
      <c r="DI5" s="235"/>
      <c r="DJ5" s="235" t="s">
        <v>1848</v>
      </c>
      <c r="DK5" s="235" t="s">
        <v>1858</v>
      </c>
      <c r="DL5" s="345" t="s">
        <v>1859</v>
      </c>
      <c r="DM5" s="345" t="s">
        <v>1860</v>
      </c>
      <c r="DN5" s="346"/>
      <c r="DO5" t="s">
        <v>1851</v>
      </c>
    </row>
    <row r="6" spans="1:121" ht="25.5" customHeight="1" x14ac:dyDescent="0.25">
      <c r="A6" s="26" t="s">
        <v>547</v>
      </c>
      <c r="B6" s="27">
        <v>2022</v>
      </c>
      <c r="C6" s="34" t="s">
        <v>548</v>
      </c>
      <c r="D6" s="35" t="s">
        <v>1868</v>
      </c>
      <c r="E6" s="153" t="s">
        <v>1869</v>
      </c>
      <c r="F6" s="327" t="s">
        <v>1870</v>
      </c>
      <c r="G6" s="27" t="s">
        <v>1425</v>
      </c>
      <c r="H6" s="27" t="s">
        <v>1426</v>
      </c>
      <c r="I6" s="27" t="s">
        <v>1427</v>
      </c>
      <c r="J6" s="27" t="s">
        <v>1468</v>
      </c>
      <c r="K6" s="304" t="s">
        <v>1472</v>
      </c>
      <c r="L6" s="27" t="s">
        <v>549</v>
      </c>
      <c r="M6" s="27" t="s">
        <v>1842</v>
      </c>
      <c r="N6" s="37">
        <v>12210415</v>
      </c>
      <c r="O6" s="38">
        <v>8</v>
      </c>
      <c r="P6" s="27" t="s">
        <v>1565</v>
      </c>
      <c r="Q6" s="27" t="s">
        <v>1431</v>
      </c>
      <c r="R6" s="379" t="s">
        <v>1470</v>
      </c>
      <c r="S6" s="151" t="s">
        <v>1471</v>
      </c>
      <c r="T6" s="27"/>
      <c r="U6" s="27"/>
      <c r="V6" s="37"/>
      <c r="W6" s="27"/>
      <c r="X6" s="27"/>
      <c r="Y6" s="152" t="s">
        <v>1473</v>
      </c>
      <c r="Z6" s="37">
        <v>3123019996</v>
      </c>
      <c r="AA6" s="37"/>
      <c r="AB6" s="37">
        <v>8</v>
      </c>
      <c r="AC6" s="27">
        <v>0</v>
      </c>
      <c r="AD6" s="40">
        <v>44579</v>
      </c>
      <c r="AE6" s="40">
        <v>44580</v>
      </c>
      <c r="AF6" s="41" t="s">
        <v>1871</v>
      </c>
      <c r="AG6" s="42">
        <v>44822</v>
      </c>
      <c r="AH6" s="43">
        <v>2600000</v>
      </c>
      <c r="AI6" s="43">
        <v>20800000</v>
      </c>
      <c r="AJ6" s="43"/>
      <c r="AK6" s="43"/>
      <c r="AL6" s="27" t="s">
        <v>1872</v>
      </c>
      <c r="AM6" s="27" t="s">
        <v>1673</v>
      </c>
      <c r="AN6" s="27">
        <v>15</v>
      </c>
      <c r="AO6" s="27" t="s">
        <v>1873</v>
      </c>
      <c r="AP6" s="44" t="s">
        <v>1871</v>
      </c>
      <c r="AQ6" s="27" t="s">
        <v>1434</v>
      </c>
      <c r="AR6" s="37">
        <v>3311605572169</v>
      </c>
      <c r="AS6" s="27">
        <v>5</v>
      </c>
      <c r="AT6" s="27">
        <f>IFERROR(VLOOKUP(AS6,#REF!,2,0), )</f>
        <v>0</v>
      </c>
      <c r="AU6" s="27">
        <v>57</v>
      </c>
      <c r="AV6" s="27">
        <f>IFERROR(VLOOKUP(AU6,#REF!,2,0), )</f>
        <v>0</v>
      </c>
      <c r="AW6" s="27">
        <v>2169</v>
      </c>
      <c r="AX6" s="27">
        <f>IFERROR(VLOOKUP(AW6,#REF!,2,0), )</f>
        <v>0</v>
      </c>
      <c r="AY6" s="37">
        <v>1</v>
      </c>
      <c r="AZ6" s="37">
        <v>1</v>
      </c>
      <c r="BA6" s="37"/>
      <c r="BB6" s="37"/>
      <c r="BC6" s="37"/>
      <c r="BD6" s="37"/>
      <c r="BE6" s="37"/>
      <c r="BF6" s="45"/>
      <c r="BG6" s="45"/>
      <c r="BH6" s="45"/>
      <c r="BI6" s="45"/>
      <c r="BJ6" s="45"/>
      <c r="BK6" s="45"/>
      <c r="BL6" s="45"/>
      <c r="BM6" s="45"/>
      <c r="BN6" s="45"/>
      <c r="BO6" s="45"/>
      <c r="BP6" s="46"/>
      <c r="BQ6" s="37"/>
      <c r="BR6" s="46"/>
      <c r="BS6" s="46"/>
      <c r="BT6" s="46"/>
      <c r="BU6" s="46"/>
      <c r="BV6" s="46"/>
      <c r="BW6" s="46"/>
      <c r="BX6" s="46"/>
      <c r="BY6" s="46"/>
      <c r="BZ6" s="37"/>
      <c r="CA6" s="43">
        <v>10400000</v>
      </c>
      <c r="CB6" s="37">
        <v>4</v>
      </c>
      <c r="CC6" s="37">
        <v>0</v>
      </c>
      <c r="CD6" s="42">
        <v>44944</v>
      </c>
      <c r="CE6" s="46"/>
      <c r="CF6" s="46"/>
      <c r="CG6" s="43"/>
      <c r="CH6" s="37"/>
      <c r="CI6" s="37"/>
      <c r="CJ6" s="42"/>
      <c r="CK6" s="46"/>
      <c r="CL6" s="46"/>
      <c r="CM6" s="46"/>
      <c r="CN6" s="46"/>
      <c r="CO6" s="37"/>
      <c r="CP6" s="42"/>
      <c r="CQ6" s="46">
        <f t="shared" si="0"/>
        <v>10400000</v>
      </c>
      <c r="CR6" s="48">
        <f t="shared" si="1"/>
        <v>4</v>
      </c>
      <c r="CS6" s="48">
        <f t="shared" si="2"/>
        <v>0</v>
      </c>
      <c r="CT6" s="42">
        <v>44944</v>
      </c>
      <c r="CU6" s="389">
        <f t="shared" si="3"/>
        <v>31200000</v>
      </c>
      <c r="CV6" s="46"/>
      <c r="CW6" s="27"/>
      <c r="CX6" s="27"/>
      <c r="CY6" s="27"/>
      <c r="CZ6" s="142"/>
      <c r="DA6" s="142"/>
      <c r="DB6" s="142"/>
      <c r="DC6" s="142"/>
      <c r="DD6" s="142"/>
      <c r="DE6" s="142"/>
      <c r="DF6" s="27"/>
      <c r="DG6" s="347" t="s">
        <v>1847</v>
      </c>
      <c r="DH6" s="347" t="s">
        <v>1458</v>
      </c>
      <c r="DI6" s="27"/>
      <c r="DJ6" s="27" t="s">
        <v>1848</v>
      </c>
      <c r="DK6" s="27" t="s">
        <v>1858</v>
      </c>
      <c r="DL6" s="49" t="s">
        <v>1859</v>
      </c>
      <c r="DM6" s="49" t="s">
        <v>1860</v>
      </c>
      <c r="DN6" s="25"/>
      <c r="DO6" t="s">
        <v>1851</v>
      </c>
    </row>
    <row r="7" spans="1:121" ht="25.5" customHeight="1" x14ac:dyDescent="0.25">
      <c r="A7" s="26" t="s">
        <v>550</v>
      </c>
      <c r="B7" s="27">
        <v>2022</v>
      </c>
      <c r="C7" s="34" t="s">
        <v>551</v>
      </c>
      <c r="D7" s="35" t="s">
        <v>1874</v>
      </c>
      <c r="E7" s="36" t="s">
        <v>1875</v>
      </c>
      <c r="F7" s="327" t="s">
        <v>1876</v>
      </c>
      <c r="G7" s="27" t="s">
        <v>1425</v>
      </c>
      <c r="H7" s="27" t="s">
        <v>1426</v>
      </c>
      <c r="I7" s="27" t="s">
        <v>1427</v>
      </c>
      <c r="J7" s="27" t="s">
        <v>1855</v>
      </c>
      <c r="K7" s="303" t="s">
        <v>1877</v>
      </c>
      <c r="L7" s="27" t="s">
        <v>552</v>
      </c>
      <c r="M7" s="27" t="s">
        <v>1842</v>
      </c>
      <c r="N7" s="37">
        <v>79330054</v>
      </c>
      <c r="O7" s="38">
        <v>0</v>
      </c>
      <c r="P7" s="27" t="s">
        <v>1565</v>
      </c>
      <c r="Q7" s="27" t="s">
        <v>1431</v>
      </c>
      <c r="R7" s="379" t="s">
        <v>1470</v>
      </c>
      <c r="S7" s="151" t="s">
        <v>1451</v>
      </c>
      <c r="T7" s="27"/>
      <c r="U7" s="27"/>
      <c r="V7" s="37"/>
      <c r="W7" s="27"/>
      <c r="X7" s="27"/>
      <c r="Y7" s="152" t="s">
        <v>1878</v>
      </c>
      <c r="Z7" s="37">
        <v>3115559669</v>
      </c>
      <c r="AA7" s="37"/>
      <c r="AB7" s="37">
        <v>8</v>
      </c>
      <c r="AC7" s="27">
        <v>0</v>
      </c>
      <c r="AD7" s="40">
        <v>44574</v>
      </c>
      <c r="AE7" s="40">
        <v>44575</v>
      </c>
      <c r="AF7" s="41" t="s">
        <v>1879</v>
      </c>
      <c r="AG7" s="42">
        <v>44817</v>
      </c>
      <c r="AH7" s="43">
        <v>2600000</v>
      </c>
      <c r="AI7" s="43">
        <v>20800000</v>
      </c>
      <c r="AJ7" s="43"/>
      <c r="AK7" s="43"/>
      <c r="AL7" s="27" t="s">
        <v>1880</v>
      </c>
      <c r="AM7" s="27" t="s">
        <v>1673</v>
      </c>
      <c r="AN7" s="27">
        <v>4</v>
      </c>
      <c r="AO7" s="27" t="s">
        <v>1881</v>
      </c>
      <c r="AP7" s="44" t="s">
        <v>1879</v>
      </c>
      <c r="AQ7" s="27" t="s">
        <v>1434</v>
      </c>
      <c r="AR7" s="37">
        <v>3311605572169</v>
      </c>
      <c r="AS7" s="27">
        <v>5</v>
      </c>
      <c r="AT7" s="27">
        <f>IFERROR(VLOOKUP(AS7,#REF!,2,0), )</f>
        <v>0</v>
      </c>
      <c r="AU7" s="27">
        <v>57</v>
      </c>
      <c r="AV7" s="27">
        <f>IFERROR(VLOOKUP(AU7,#REF!,2,0), )</f>
        <v>0</v>
      </c>
      <c r="AW7" s="27">
        <v>2169</v>
      </c>
      <c r="AX7" s="27">
        <f>IFERROR(VLOOKUP(AW7,#REF!,2,0), )</f>
        <v>0</v>
      </c>
      <c r="AY7" s="37">
        <v>1</v>
      </c>
      <c r="AZ7" s="37">
        <v>1</v>
      </c>
      <c r="BA7" s="37"/>
      <c r="BB7" s="37"/>
      <c r="BC7" s="37">
        <v>1</v>
      </c>
      <c r="BD7" s="37"/>
      <c r="BE7" s="37"/>
      <c r="BF7" s="45"/>
      <c r="BG7" s="45"/>
      <c r="BH7" s="45"/>
      <c r="BI7" s="45"/>
      <c r="BJ7" s="45"/>
      <c r="BK7" s="45"/>
      <c r="BL7" s="45">
        <v>44865</v>
      </c>
      <c r="BM7" s="45"/>
      <c r="BN7" s="45"/>
      <c r="BO7" s="45"/>
      <c r="BP7" s="46"/>
      <c r="BQ7" s="37"/>
      <c r="BR7" s="46"/>
      <c r="BS7" s="46"/>
      <c r="BT7" s="46"/>
      <c r="BU7" s="46"/>
      <c r="BV7" s="46"/>
      <c r="BW7" s="46"/>
      <c r="BX7" s="46"/>
      <c r="BY7" s="46"/>
      <c r="BZ7" s="37"/>
      <c r="CA7" s="43">
        <v>12400000</v>
      </c>
      <c r="CB7" s="37">
        <v>4</v>
      </c>
      <c r="CC7" s="37">
        <v>0</v>
      </c>
      <c r="CD7" s="42">
        <v>44939</v>
      </c>
      <c r="CE7" s="46"/>
      <c r="CF7" s="46"/>
      <c r="CG7" s="43"/>
      <c r="CH7" s="37"/>
      <c r="CI7" s="37"/>
      <c r="CJ7" s="42"/>
      <c r="CK7" s="46"/>
      <c r="CL7" s="46"/>
      <c r="CM7" s="46"/>
      <c r="CN7" s="46"/>
      <c r="CO7" s="37"/>
      <c r="CP7" s="42"/>
      <c r="CQ7" s="46">
        <f t="shared" si="0"/>
        <v>12400000</v>
      </c>
      <c r="CR7" s="48">
        <f t="shared" si="1"/>
        <v>4</v>
      </c>
      <c r="CS7" s="48">
        <f t="shared" si="2"/>
        <v>0</v>
      </c>
      <c r="CT7" s="42">
        <v>44865</v>
      </c>
      <c r="CU7" s="389">
        <f t="shared" si="3"/>
        <v>33200000</v>
      </c>
      <c r="CV7" s="46"/>
      <c r="CW7" s="27"/>
      <c r="CX7" s="27"/>
      <c r="CY7" s="27"/>
      <c r="CZ7" s="142"/>
      <c r="DA7" s="142"/>
      <c r="DB7" s="142"/>
      <c r="DC7" s="142"/>
      <c r="DD7" s="142"/>
      <c r="DE7" s="142"/>
      <c r="DF7" s="248"/>
      <c r="DG7" s="376" t="s">
        <v>1458</v>
      </c>
      <c r="DH7" s="376" t="s">
        <v>1458</v>
      </c>
      <c r="DI7" s="249"/>
      <c r="DJ7" s="27" t="s">
        <v>1848</v>
      </c>
      <c r="DK7" s="27" t="s">
        <v>1882</v>
      </c>
      <c r="DL7" s="154" t="s">
        <v>1883</v>
      </c>
      <c r="DM7" s="154"/>
      <c r="DN7" s="25"/>
      <c r="DO7" t="s">
        <v>1851</v>
      </c>
    </row>
    <row r="8" spans="1:121" ht="25.5" customHeight="1" x14ac:dyDescent="0.25">
      <c r="A8" s="26" t="s">
        <v>553</v>
      </c>
      <c r="B8" s="27">
        <v>2022</v>
      </c>
      <c r="C8" s="34" t="s">
        <v>554</v>
      </c>
      <c r="D8" s="35" t="s">
        <v>1884</v>
      </c>
      <c r="E8" s="153" t="s">
        <v>1885</v>
      </c>
      <c r="F8" s="327" t="s">
        <v>1886</v>
      </c>
      <c r="G8" s="27" t="s">
        <v>1425</v>
      </c>
      <c r="H8" s="27" t="s">
        <v>1426</v>
      </c>
      <c r="I8" s="27" t="s">
        <v>1427</v>
      </c>
      <c r="J8" s="27" t="s">
        <v>1459</v>
      </c>
      <c r="K8" s="304" t="s">
        <v>1460</v>
      </c>
      <c r="L8" s="27" t="s">
        <v>555</v>
      </c>
      <c r="M8" s="27" t="s">
        <v>1842</v>
      </c>
      <c r="N8" s="37">
        <v>52011073</v>
      </c>
      <c r="O8" s="38">
        <v>4</v>
      </c>
      <c r="P8" s="27" t="s">
        <v>1565</v>
      </c>
      <c r="Q8" s="27" t="s">
        <v>1431</v>
      </c>
      <c r="R8" s="378" t="s">
        <v>1485</v>
      </c>
      <c r="S8" s="151" t="s">
        <v>1451</v>
      </c>
      <c r="T8" s="155"/>
      <c r="U8" s="27"/>
      <c r="V8" s="37"/>
      <c r="W8" s="27"/>
      <c r="X8" s="27"/>
      <c r="Y8" s="152" t="s">
        <v>1461</v>
      </c>
      <c r="Z8" s="37">
        <v>3123126865</v>
      </c>
      <c r="AA8" s="37"/>
      <c r="AB8" s="37">
        <v>8</v>
      </c>
      <c r="AC8" s="27">
        <v>0</v>
      </c>
      <c r="AD8" s="40">
        <v>44575</v>
      </c>
      <c r="AE8" s="40">
        <v>44578</v>
      </c>
      <c r="AF8" s="41" t="s">
        <v>1887</v>
      </c>
      <c r="AG8" s="42">
        <v>44820</v>
      </c>
      <c r="AH8" s="43">
        <v>6600000</v>
      </c>
      <c r="AI8" s="43">
        <v>52800000</v>
      </c>
      <c r="AJ8" s="43"/>
      <c r="AK8" s="43"/>
      <c r="AL8" s="27" t="s">
        <v>1888</v>
      </c>
      <c r="AM8" s="27" t="s">
        <v>1673</v>
      </c>
      <c r="AN8" s="27">
        <v>5</v>
      </c>
      <c r="AO8" s="27" t="s">
        <v>1889</v>
      </c>
      <c r="AP8" s="44" t="s">
        <v>1887</v>
      </c>
      <c r="AQ8" s="27" t="s">
        <v>1434</v>
      </c>
      <c r="AR8" s="37">
        <v>3311605572169</v>
      </c>
      <c r="AS8" s="27">
        <v>5</v>
      </c>
      <c r="AT8" s="27">
        <f>IFERROR(VLOOKUP(AS8,#REF!,2,0), )</f>
        <v>0</v>
      </c>
      <c r="AU8" s="27">
        <v>57</v>
      </c>
      <c r="AV8" s="27">
        <f>IFERROR(VLOOKUP(AU8,#REF!,2,0), )</f>
        <v>0</v>
      </c>
      <c r="AW8" s="27">
        <v>2169</v>
      </c>
      <c r="AX8" s="27">
        <f>IFERROR(VLOOKUP(AW8,#REF!,2,0), )</f>
        <v>0</v>
      </c>
      <c r="AY8" s="37">
        <v>1</v>
      </c>
      <c r="AZ8" s="37">
        <v>1</v>
      </c>
      <c r="BA8" s="37"/>
      <c r="BB8" s="37"/>
      <c r="BC8" s="37"/>
      <c r="BD8" s="37"/>
      <c r="BE8" s="37"/>
      <c r="BF8" s="45"/>
      <c r="BG8" s="45"/>
      <c r="BH8" s="45"/>
      <c r="BI8" s="45"/>
      <c r="BJ8" s="45"/>
      <c r="BK8" s="45"/>
      <c r="BL8" s="45"/>
      <c r="BM8" s="45"/>
      <c r="BN8" s="45"/>
      <c r="BO8" s="45"/>
      <c r="BP8" s="46"/>
      <c r="BQ8" s="37"/>
      <c r="BR8" s="46"/>
      <c r="BS8" s="46"/>
      <c r="BT8" s="46"/>
      <c r="BU8" s="46"/>
      <c r="BV8" s="46"/>
      <c r="BW8" s="46"/>
      <c r="BX8" s="46"/>
      <c r="BY8" s="46"/>
      <c r="BZ8" s="37"/>
      <c r="CA8" s="43">
        <v>26400000</v>
      </c>
      <c r="CB8" s="37">
        <v>4</v>
      </c>
      <c r="CC8" s="37">
        <v>0</v>
      </c>
      <c r="CD8" s="42">
        <v>44942</v>
      </c>
      <c r="CE8" s="46"/>
      <c r="CF8" s="46"/>
      <c r="CG8" s="43"/>
      <c r="CH8" s="37"/>
      <c r="CI8" s="37"/>
      <c r="CJ8" s="42"/>
      <c r="CK8" s="46"/>
      <c r="CL8" s="46"/>
      <c r="CM8" s="46"/>
      <c r="CN8" s="46"/>
      <c r="CO8" s="37"/>
      <c r="CP8" s="42"/>
      <c r="CQ8" s="46">
        <f t="shared" si="0"/>
        <v>26400000</v>
      </c>
      <c r="CR8" s="48">
        <f t="shared" si="1"/>
        <v>4</v>
      </c>
      <c r="CS8" s="48">
        <f t="shared" si="2"/>
        <v>0</v>
      </c>
      <c r="CT8" s="42">
        <v>44942</v>
      </c>
      <c r="CU8" s="389">
        <f t="shared" si="3"/>
        <v>79200000</v>
      </c>
      <c r="CV8" s="46"/>
      <c r="CW8" s="27"/>
      <c r="CX8" s="27"/>
      <c r="CY8" s="27"/>
      <c r="CZ8" s="142"/>
      <c r="DA8" s="142"/>
      <c r="DB8" s="142"/>
      <c r="DC8" s="142"/>
      <c r="DD8" s="142"/>
      <c r="DE8" s="142"/>
      <c r="DF8" s="27"/>
      <c r="DG8" s="370" t="s">
        <v>1847</v>
      </c>
      <c r="DH8" s="370" t="s">
        <v>1458</v>
      </c>
      <c r="DI8" s="27"/>
      <c r="DJ8" s="27" t="s">
        <v>1848</v>
      </c>
      <c r="DK8" s="27" t="s">
        <v>1882</v>
      </c>
      <c r="DL8" s="154" t="s">
        <v>1883</v>
      </c>
      <c r="DM8" s="154"/>
      <c r="DN8" s="25"/>
      <c r="DO8" t="s">
        <v>1851</v>
      </c>
    </row>
    <row r="9" spans="1:121" ht="25.5" customHeight="1" x14ac:dyDescent="0.25">
      <c r="A9" s="26" t="s">
        <v>556</v>
      </c>
      <c r="B9" s="27">
        <v>2022</v>
      </c>
      <c r="C9" s="34" t="s">
        <v>557</v>
      </c>
      <c r="D9" s="35" t="s">
        <v>1890</v>
      </c>
      <c r="E9" s="153" t="s">
        <v>1891</v>
      </c>
      <c r="F9" s="327" t="s">
        <v>1892</v>
      </c>
      <c r="G9" s="27" t="s">
        <v>1425</v>
      </c>
      <c r="H9" s="27" t="s">
        <v>1426</v>
      </c>
      <c r="I9" s="27" t="s">
        <v>1427</v>
      </c>
      <c r="J9" s="27" t="s">
        <v>1893</v>
      </c>
      <c r="K9" s="304" t="s">
        <v>1548</v>
      </c>
      <c r="L9" s="27" t="s">
        <v>558</v>
      </c>
      <c r="M9" s="27" t="s">
        <v>1842</v>
      </c>
      <c r="N9" s="37">
        <v>51907536</v>
      </c>
      <c r="O9" s="38">
        <v>5</v>
      </c>
      <c r="P9" s="27" t="s">
        <v>1565</v>
      </c>
      <c r="Q9" s="27" t="s">
        <v>1431</v>
      </c>
      <c r="R9" s="378" t="s">
        <v>1509</v>
      </c>
      <c r="S9" s="151" t="s">
        <v>1894</v>
      </c>
      <c r="T9" s="27"/>
      <c r="U9" s="27"/>
      <c r="V9" s="37"/>
      <c r="W9" s="27"/>
      <c r="X9" s="27"/>
      <c r="Y9" s="152" t="s">
        <v>1895</v>
      </c>
      <c r="Z9" s="37">
        <v>3186844689</v>
      </c>
      <c r="AA9" s="37"/>
      <c r="AB9" s="37">
        <v>8</v>
      </c>
      <c r="AC9" s="27">
        <v>0</v>
      </c>
      <c r="AD9" s="40">
        <v>44574</v>
      </c>
      <c r="AE9" s="40">
        <v>44575</v>
      </c>
      <c r="AF9" s="41" t="s">
        <v>1879</v>
      </c>
      <c r="AG9" s="42">
        <v>44817</v>
      </c>
      <c r="AH9" s="43">
        <v>3100000</v>
      </c>
      <c r="AI9" s="43">
        <v>24800000</v>
      </c>
      <c r="AJ9" s="43"/>
      <c r="AK9" s="43"/>
      <c r="AL9" s="27" t="s">
        <v>1896</v>
      </c>
      <c r="AM9" s="27" t="s">
        <v>1673</v>
      </c>
      <c r="AN9" s="27">
        <v>3</v>
      </c>
      <c r="AO9" s="27" t="s">
        <v>1897</v>
      </c>
      <c r="AP9" s="44" t="s">
        <v>1879</v>
      </c>
      <c r="AQ9" s="27" t="s">
        <v>1434</v>
      </c>
      <c r="AR9" s="37">
        <v>3311605572172</v>
      </c>
      <c r="AS9" s="27">
        <v>5</v>
      </c>
      <c r="AT9" s="27">
        <f>IFERROR(VLOOKUP(AS9,#REF!,2,0), )</f>
        <v>0</v>
      </c>
      <c r="AU9" s="27">
        <v>57</v>
      </c>
      <c r="AV9" s="27">
        <f>IFERROR(VLOOKUP(AU9,#REF!,2,0), )</f>
        <v>0</v>
      </c>
      <c r="AW9" s="27">
        <v>2172</v>
      </c>
      <c r="AX9" s="27">
        <f>IFERROR(VLOOKUP(AW9,#REF!,2,0), )</f>
        <v>0</v>
      </c>
      <c r="AY9" s="37">
        <v>1</v>
      </c>
      <c r="AZ9" s="37">
        <v>1</v>
      </c>
      <c r="BA9" s="37"/>
      <c r="BB9" s="37"/>
      <c r="BC9" s="37"/>
      <c r="BD9" s="37"/>
      <c r="BE9" s="37"/>
      <c r="BF9" s="45"/>
      <c r="BG9" s="45"/>
      <c r="BH9" s="45"/>
      <c r="BI9" s="45"/>
      <c r="BJ9" s="45"/>
      <c r="BK9" s="45"/>
      <c r="BL9" s="45"/>
      <c r="BM9" s="45"/>
      <c r="BN9" s="45"/>
      <c r="BO9" s="45"/>
      <c r="BP9" s="46"/>
      <c r="BQ9" s="37"/>
      <c r="BR9" s="46"/>
      <c r="BS9" s="46"/>
      <c r="BT9" s="46"/>
      <c r="BU9" s="46"/>
      <c r="BV9" s="46"/>
      <c r="BW9" s="46"/>
      <c r="BX9" s="46"/>
      <c r="BY9" s="46"/>
      <c r="BZ9" s="37"/>
      <c r="CA9" s="43">
        <v>12400000</v>
      </c>
      <c r="CB9" s="37">
        <v>4</v>
      </c>
      <c r="CC9" s="37">
        <v>0</v>
      </c>
      <c r="CD9" s="42">
        <v>44939</v>
      </c>
      <c r="CE9" s="46"/>
      <c r="CF9" s="46"/>
      <c r="CG9" s="43"/>
      <c r="CH9" s="37"/>
      <c r="CI9" s="37"/>
      <c r="CJ9" s="42"/>
      <c r="CK9" s="46"/>
      <c r="CL9" s="46"/>
      <c r="CM9" s="46"/>
      <c r="CN9" s="46"/>
      <c r="CO9" s="37"/>
      <c r="CP9" s="42"/>
      <c r="CQ9" s="46">
        <f t="shared" si="0"/>
        <v>12400000</v>
      </c>
      <c r="CR9" s="48">
        <f t="shared" si="1"/>
        <v>4</v>
      </c>
      <c r="CS9" s="48">
        <f t="shared" si="2"/>
        <v>0</v>
      </c>
      <c r="CT9" s="42">
        <v>44939</v>
      </c>
      <c r="CU9" s="389">
        <f t="shared" si="3"/>
        <v>37200000</v>
      </c>
      <c r="CV9" s="46"/>
      <c r="CW9" s="27"/>
      <c r="CX9" s="27"/>
      <c r="CY9" s="27"/>
      <c r="CZ9" s="142"/>
      <c r="DA9" s="142"/>
      <c r="DB9" s="142"/>
      <c r="DC9" s="142"/>
      <c r="DD9" s="142"/>
      <c r="DE9" s="142"/>
      <c r="DF9" s="248"/>
      <c r="DG9" s="376" t="s">
        <v>1458</v>
      </c>
      <c r="DH9" s="376" t="s">
        <v>1458</v>
      </c>
      <c r="DI9" s="249"/>
      <c r="DJ9" s="27" t="s">
        <v>1228</v>
      </c>
      <c r="DK9" s="27" t="s">
        <v>1898</v>
      </c>
      <c r="DL9" s="49" t="s">
        <v>1899</v>
      </c>
      <c r="DM9" s="49" t="s">
        <v>1850</v>
      </c>
      <c r="DN9" s="25"/>
      <c r="DO9" t="s">
        <v>1851</v>
      </c>
    </row>
    <row r="10" spans="1:121" ht="25.5" customHeight="1" x14ac:dyDescent="0.25">
      <c r="A10" s="26" t="s">
        <v>559</v>
      </c>
      <c r="B10" s="27">
        <v>2022</v>
      </c>
      <c r="C10" s="34" t="s">
        <v>560</v>
      </c>
      <c r="D10" s="35" t="s">
        <v>1900</v>
      </c>
      <c r="E10" s="36" t="s">
        <v>1901</v>
      </c>
      <c r="F10" s="327" t="s">
        <v>1902</v>
      </c>
      <c r="G10" s="27" t="s">
        <v>1425</v>
      </c>
      <c r="H10" s="27" t="s">
        <v>1426</v>
      </c>
      <c r="I10" s="27" t="s">
        <v>1427</v>
      </c>
      <c r="J10" s="27" t="s">
        <v>1903</v>
      </c>
      <c r="K10" s="304" t="s">
        <v>1904</v>
      </c>
      <c r="L10" s="27" t="s">
        <v>561</v>
      </c>
      <c r="M10" s="27" t="s">
        <v>1842</v>
      </c>
      <c r="N10" s="37">
        <v>52117689</v>
      </c>
      <c r="O10" s="38">
        <v>7</v>
      </c>
      <c r="P10" s="27" t="s">
        <v>1565</v>
      </c>
      <c r="Q10" s="27" t="s">
        <v>1431</v>
      </c>
      <c r="R10" s="378" t="s">
        <v>1834</v>
      </c>
      <c r="S10" s="151" t="s">
        <v>1451</v>
      </c>
      <c r="T10" s="27"/>
      <c r="U10" s="27"/>
      <c r="V10" s="37"/>
      <c r="W10" s="27"/>
      <c r="X10" s="27"/>
      <c r="Y10" s="37" t="s">
        <v>1526</v>
      </c>
      <c r="Z10" s="37">
        <v>3202896576</v>
      </c>
      <c r="AA10" s="37"/>
      <c r="AB10" s="37">
        <v>8</v>
      </c>
      <c r="AC10" s="27">
        <v>0</v>
      </c>
      <c r="AD10" s="40">
        <v>44578</v>
      </c>
      <c r="AE10" s="156">
        <v>44579</v>
      </c>
      <c r="AF10" s="41" t="s">
        <v>1865</v>
      </c>
      <c r="AG10" s="42">
        <v>44821</v>
      </c>
      <c r="AH10" s="43">
        <v>3100000</v>
      </c>
      <c r="AI10" s="43">
        <v>24800000</v>
      </c>
      <c r="AJ10" s="43"/>
      <c r="AK10" s="43"/>
      <c r="AL10" s="27" t="s">
        <v>1905</v>
      </c>
      <c r="AM10" s="27" t="s">
        <v>1673</v>
      </c>
      <c r="AN10" s="27">
        <v>9</v>
      </c>
      <c r="AO10" s="27" t="s">
        <v>1906</v>
      </c>
      <c r="AP10" s="44" t="s">
        <v>1865</v>
      </c>
      <c r="AQ10" s="27" t="s">
        <v>1434</v>
      </c>
      <c r="AR10" s="37">
        <v>3311605572169</v>
      </c>
      <c r="AS10" s="27">
        <v>5</v>
      </c>
      <c r="AT10" s="27">
        <f>IFERROR(VLOOKUP(AS10,#REF!,2,0), )</f>
        <v>0</v>
      </c>
      <c r="AU10" s="27">
        <v>57</v>
      </c>
      <c r="AV10" s="27">
        <f>IFERROR(VLOOKUP(AU10,#REF!,2,0), )</f>
        <v>0</v>
      </c>
      <c r="AW10" s="27">
        <v>2169</v>
      </c>
      <c r="AX10" s="27">
        <f>IFERROR(VLOOKUP(AW10,#REF!,2,0), )</f>
        <v>0</v>
      </c>
      <c r="AY10" s="37"/>
      <c r="AZ10" s="37"/>
      <c r="BA10" s="37"/>
      <c r="BB10" s="37"/>
      <c r="BC10" s="37"/>
      <c r="BD10" s="37"/>
      <c r="BE10" s="37"/>
      <c r="BF10" s="45"/>
      <c r="BG10" s="45"/>
      <c r="BH10" s="45"/>
      <c r="BI10" s="45"/>
      <c r="BJ10" s="45"/>
      <c r="BK10" s="45"/>
      <c r="BL10" s="45"/>
      <c r="BM10" s="45"/>
      <c r="BN10" s="45"/>
      <c r="BO10" s="45"/>
      <c r="BP10" s="46"/>
      <c r="BQ10" s="37"/>
      <c r="BR10" s="46"/>
      <c r="BS10" s="46"/>
      <c r="BT10" s="46"/>
      <c r="BU10" s="46"/>
      <c r="BV10" s="46"/>
      <c r="BW10" s="46"/>
      <c r="BX10" s="46"/>
      <c r="BY10" s="46"/>
      <c r="BZ10" s="37"/>
      <c r="CA10" s="43"/>
      <c r="CB10" s="37"/>
      <c r="CC10" s="37"/>
      <c r="CD10" s="42"/>
      <c r="CE10" s="46"/>
      <c r="CF10" s="46"/>
      <c r="CG10" s="43"/>
      <c r="CH10" s="37"/>
      <c r="CI10" s="37"/>
      <c r="CJ10" s="42"/>
      <c r="CK10" s="46"/>
      <c r="CL10" s="46"/>
      <c r="CM10" s="46"/>
      <c r="CN10" s="46"/>
      <c r="CO10" s="37"/>
      <c r="CP10" s="42"/>
      <c r="CQ10" s="46">
        <f t="shared" si="0"/>
        <v>0</v>
      </c>
      <c r="CR10" s="48">
        <f t="shared" si="1"/>
        <v>0</v>
      </c>
      <c r="CS10" s="48">
        <f t="shared" si="2"/>
        <v>0</v>
      </c>
      <c r="CT10" s="42">
        <v>44821</v>
      </c>
      <c r="CU10" s="389">
        <f t="shared" si="3"/>
        <v>24800000</v>
      </c>
      <c r="CV10" s="46"/>
      <c r="CW10" s="27"/>
      <c r="CX10" s="27"/>
      <c r="CY10" s="27"/>
      <c r="CZ10" s="142"/>
      <c r="DA10" s="142"/>
      <c r="DB10" s="142"/>
      <c r="DC10" s="142"/>
      <c r="DD10" s="142"/>
      <c r="DE10" s="142"/>
      <c r="DF10" s="248"/>
      <c r="DG10" s="376" t="s">
        <v>1458</v>
      </c>
      <c r="DH10" s="376" t="s">
        <v>1458</v>
      </c>
      <c r="DI10" s="249"/>
      <c r="DJ10" s="27" t="s">
        <v>1631</v>
      </c>
      <c r="DK10" s="27" t="s">
        <v>1882</v>
      </c>
      <c r="DL10" s="154" t="s">
        <v>1883</v>
      </c>
      <c r="DM10" s="154"/>
      <c r="DN10" s="25"/>
      <c r="DO10" t="s">
        <v>1851</v>
      </c>
    </row>
    <row r="11" spans="1:121" ht="25.5" customHeight="1" x14ac:dyDescent="0.25">
      <c r="A11" s="26" t="s">
        <v>562</v>
      </c>
      <c r="B11" s="27">
        <v>2022</v>
      </c>
      <c r="C11" s="34" t="s">
        <v>563</v>
      </c>
      <c r="D11" s="35" t="s">
        <v>1907</v>
      </c>
      <c r="E11" s="153" t="s">
        <v>1908</v>
      </c>
      <c r="F11" s="327" t="s">
        <v>1909</v>
      </c>
      <c r="G11" s="27" t="s">
        <v>1425</v>
      </c>
      <c r="H11" s="27" t="s">
        <v>1426</v>
      </c>
      <c r="I11" s="27" t="s">
        <v>1427</v>
      </c>
      <c r="J11" s="27" t="s">
        <v>1910</v>
      </c>
      <c r="K11" s="304" t="s">
        <v>1911</v>
      </c>
      <c r="L11" s="27" t="s">
        <v>564</v>
      </c>
      <c r="M11" s="27" t="s">
        <v>1842</v>
      </c>
      <c r="N11" s="37">
        <v>1030660199</v>
      </c>
      <c r="O11" s="38">
        <v>8</v>
      </c>
      <c r="P11" s="27" t="s">
        <v>1565</v>
      </c>
      <c r="Q11" s="27" t="s">
        <v>1431</v>
      </c>
      <c r="R11" s="379" t="s">
        <v>1470</v>
      </c>
      <c r="S11" s="151" t="s">
        <v>1442</v>
      </c>
      <c r="T11" s="27"/>
      <c r="U11" s="27"/>
      <c r="V11" s="37"/>
      <c r="W11" s="27"/>
      <c r="X11" s="27"/>
      <c r="Y11" s="27" t="s">
        <v>1764</v>
      </c>
      <c r="Z11" s="37">
        <v>3012438040</v>
      </c>
      <c r="AA11" s="37"/>
      <c r="AB11" s="37">
        <v>8</v>
      </c>
      <c r="AC11" s="27">
        <v>0</v>
      </c>
      <c r="AD11" s="40">
        <v>44578</v>
      </c>
      <c r="AE11" s="156">
        <v>44579</v>
      </c>
      <c r="AF11" s="41" t="s">
        <v>1865</v>
      </c>
      <c r="AG11" s="42">
        <v>44821</v>
      </c>
      <c r="AH11" s="43">
        <v>2600000</v>
      </c>
      <c r="AI11" s="43">
        <v>20800000</v>
      </c>
      <c r="AJ11" s="43"/>
      <c r="AK11" s="43"/>
      <c r="AL11" s="27" t="s">
        <v>1912</v>
      </c>
      <c r="AM11" s="27" t="s">
        <v>1673</v>
      </c>
      <c r="AN11" s="27">
        <v>8</v>
      </c>
      <c r="AO11" s="27" t="s">
        <v>1913</v>
      </c>
      <c r="AP11" s="44" t="s">
        <v>1865</v>
      </c>
      <c r="AQ11" s="27" t="s">
        <v>1434</v>
      </c>
      <c r="AR11" s="37">
        <v>331160112045</v>
      </c>
      <c r="AS11" s="27">
        <v>1</v>
      </c>
      <c r="AT11" s="27">
        <f>IFERROR(VLOOKUP(AS11,#REF!,2,0), )</f>
        <v>0</v>
      </c>
      <c r="AU11" s="27">
        <v>1</v>
      </c>
      <c r="AV11" s="27">
        <f>IFERROR(VLOOKUP(AU11,#REF!,2,0), )</f>
        <v>0</v>
      </c>
      <c r="AW11" s="27">
        <v>2045</v>
      </c>
      <c r="AX11" s="27">
        <f>IFERROR(VLOOKUP(AW11,#REF!,2,0), )</f>
        <v>0</v>
      </c>
      <c r="AY11" s="37"/>
      <c r="AZ11" s="37"/>
      <c r="BA11" s="37"/>
      <c r="BB11" s="37"/>
      <c r="BC11" s="37"/>
      <c r="BD11" s="37"/>
      <c r="BE11" s="37"/>
      <c r="BF11" s="45"/>
      <c r="BG11" s="45"/>
      <c r="BH11" s="45"/>
      <c r="BI11" s="45"/>
      <c r="BJ11" s="45"/>
      <c r="BK11" s="45"/>
      <c r="BL11" s="45"/>
      <c r="BM11" s="45"/>
      <c r="BN11" s="45"/>
      <c r="BO11" s="45"/>
      <c r="BP11" s="46"/>
      <c r="BQ11" s="37"/>
      <c r="BR11" s="46"/>
      <c r="BS11" s="46"/>
      <c r="BT11" s="46"/>
      <c r="BU11" s="46"/>
      <c r="BV11" s="46"/>
      <c r="BW11" s="46"/>
      <c r="BX11" s="46"/>
      <c r="BY11" s="46"/>
      <c r="BZ11" s="37"/>
      <c r="CA11" s="43"/>
      <c r="CB11" s="37"/>
      <c r="CC11" s="37"/>
      <c r="CD11" s="42"/>
      <c r="CE11" s="46"/>
      <c r="CF11" s="46"/>
      <c r="CG11" s="43"/>
      <c r="CH11" s="37"/>
      <c r="CI11" s="37"/>
      <c r="CJ11" s="42"/>
      <c r="CK11" s="46"/>
      <c r="CL11" s="46"/>
      <c r="CM11" s="46"/>
      <c r="CN11" s="46"/>
      <c r="CO11" s="37"/>
      <c r="CP11" s="42"/>
      <c r="CQ11" s="46">
        <f t="shared" si="0"/>
        <v>0</v>
      </c>
      <c r="CR11" s="48">
        <f t="shared" si="1"/>
        <v>0</v>
      </c>
      <c r="CS11" s="48">
        <f t="shared" si="2"/>
        <v>0</v>
      </c>
      <c r="CT11" s="42">
        <v>44821</v>
      </c>
      <c r="CU11" s="389">
        <f t="shared" si="3"/>
        <v>20800000</v>
      </c>
      <c r="CV11" s="46"/>
      <c r="CW11" s="27"/>
      <c r="CX11" s="27"/>
      <c r="CY11" s="27"/>
      <c r="CZ11" s="142"/>
      <c r="DA11" s="142"/>
      <c r="DB11" s="142"/>
      <c r="DC11" s="142"/>
      <c r="DD11" s="142"/>
      <c r="DE11" s="142"/>
      <c r="DF11" s="248"/>
      <c r="DG11" s="376" t="s">
        <v>1458</v>
      </c>
      <c r="DH11" s="376" t="s">
        <v>1458</v>
      </c>
      <c r="DI11" s="249"/>
      <c r="DJ11" s="27" t="s">
        <v>1631</v>
      </c>
      <c r="DK11" s="27" t="s">
        <v>1882</v>
      </c>
      <c r="DL11" s="154" t="s">
        <v>1883</v>
      </c>
      <c r="DM11" s="154"/>
      <c r="DN11" s="25" t="s">
        <v>1914</v>
      </c>
      <c r="DO11" t="s">
        <v>1851</v>
      </c>
    </row>
    <row r="12" spans="1:121" ht="25.5" customHeight="1" x14ac:dyDescent="0.25">
      <c r="A12" s="26" t="s">
        <v>565</v>
      </c>
      <c r="B12" s="27">
        <v>2022</v>
      </c>
      <c r="C12" s="34" t="s">
        <v>566</v>
      </c>
      <c r="D12" s="35" t="s">
        <v>1915</v>
      </c>
      <c r="E12" s="153" t="s">
        <v>1916</v>
      </c>
      <c r="F12" s="327" t="s">
        <v>1917</v>
      </c>
      <c r="G12" s="27" t="s">
        <v>1425</v>
      </c>
      <c r="H12" s="27" t="s">
        <v>1426</v>
      </c>
      <c r="I12" s="27" t="s">
        <v>1427</v>
      </c>
      <c r="J12" s="27" t="s">
        <v>1918</v>
      </c>
      <c r="K12" s="304" t="s">
        <v>1517</v>
      </c>
      <c r="L12" s="27" t="s">
        <v>4427</v>
      </c>
      <c r="M12" s="27" t="s">
        <v>1842</v>
      </c>
      <c r="N12" s="37">
        <v>1022426514</v>
      </c>
      <c r="O12" s="38">
        <v>4</v>
      </c>
      <c r="P12" s="27" t="s">
        <v>1565</v>
      </c>
      <c r="Q12" s="27" t="s">
        <v>1431</v>
      </c>
      <c r="R12" s="378" t="s">
        <v>1485</v>
      </c>
      <c r="S12" s="151" t="s">
        <v>1919</v>
      </c>
      <c r="T12" s="27"/>
      <c r="U12" s="27"/>
      <c r="V12" s="37"/>
      <c r="W12" s="27"/>
      <c r="X12" s="27"/>
      <c r="Y12" s="152" t="s">
        <v>1518</v>
      </c>
      <c r="Z12" s="37">
        <v>3212181836</v>
      </c>
      <c r="AA12" s="37"/>
      <c r="AB12" s="37">
        <v>8</v>
      </c>
      <c r="AC12" s="27">
        <v>0</v>
      </c>
      <c r="AD12" s="40">
        <v>44578</v>
      </c>
      <c r="AE12" s="40">
        <v>44579</v>
      </c>
      <c r="AF12" s="41" t="s">
        <v>1865</v>
      </c>
      <c r="AG12" s="42">
        <v>44821</v>
      </c>
      <c r="AH12" s="43">
        <v>5500000</v>
      </c>
      <c r="AI12" s="43">
        <v>44000000</v>
      </c>
      <c r="AJ12" s="43"/>
      <c r="AK12" s="43"/>
      <c r="AL12" s="27" t="s">
        <v>1920</v>
      </c>
      <c r="AM12" s="27" t="s">
        <v>1673</v>
      </c>
      <c r="AN12" s="27">
        <v>10</v>
      </c>
      <c r="AO12" s="27" t="s">
        <v>1921</v>
      </c>
      <c r="AP12" s="44" t="s">
        <v>1865</v>
      </c>
      <c r="AQ12" s="27" t="s">
        <v>1434</v>
      </c>
      <c r="AR12" s="37">
        <v>3311605572169</v>
      </c>
      <c r="AS12" s="27">
        <v>5</v>
      </c>
      <c r="AT12" s="27">
        <f>IFERROR(VLOOKUP(AS12,#REF!,2,0), )</f>
        <v>0</v>
      </c>
      <c r="AU12" s="27">
        <v>57</v>
      </c>
      <c r="AV12" s="27">
        <f>IFERROR(VLOOKUP(AU12,#REF!,2,0), )</f>
        <v>0</v>
      </c>
      <c r="AW12" s="27">
        <v>2169</v>
      </c>
      <c r="AX12" s="27">
        <f>IFERROR(VLOOKUP(AW12,#REF!,2,0), )</f>
        <v>0</v>
      </c>
      <c r="AY12" s="37">
        <v>1</v>
      </c>
      <c r="AZ12" s="37">
        <v>1</v>
      </c>
      <c r="BA12" s="37">
        <v>1</v>
      </c>
      <c r="BB12" s="37"/>
      <c r="BC12" s="37"/>
      <c r="BD12" s="37"/>
      <c r="BE12" s="37"/>
      <c r="BF12" s="45">
        <v>44818</v>
      </c>
      <c r="BG12" s="45"/>
      <c r="BH12" s="45"/>
      <c r="BI12" s="45"/>
      <c r="BJ12" s="45"/>
      <c r="BK12" s="45"/>
      <c r="BL12" s="45"/>
      <c r="BM12" s="45"/>
      <c r="BN12" s="45"/>
      <c r="BO12" s="45"/>
      <c r="BP12" s="46" t="s">
        <v>1430</v>
      </c>
      <c r="BQ12" s="37">
        <v>1128447239</v>
      </c>
      <c r="BR12" s="25" t="s">
        <v>1454</v>
      </c>
      <c r="BS12" s="46"/>
      <c r="BT12" s="46"/>
      <c r="BU12" s="46"/>
      <c r="BV12" s="46"/>
      <c r="BW12" s="46"/>
      <c r="BX12" s="46"/>
      <c r="BY12" s="46"/>
      <c r="BZ12" s="37"/>
      <c r="CA12" s="43">
        <v>22000000</v>
      </c>
      <c r="CB12" s="37">
        <v>4</v>
      </c>
      <c r="CC12" s="37">
        <v>0</v>
      </c>
      <c r="CD12" s="42">
        <v>44943</v>
      </c>
      <c r="CE12" s="46"/>
      <c r="CF12" s="46"/>
      <c r="CG12" s="43"/>
      <c r="CH12" s="37"/>
      <c r="CI12" s="37"/>
      <c r="CJ12" s="42"/>
      <c r="CK12" s="46"/>
      <c r="CL12" s="46"/>
      <c r="CM12" s="46"/>
      <c r="CN12" s="46"/>
      <c r="CO12" s="37"/>
      <c r="CP12" s="42"/>
      <c r="CQ12" s="46">
        <f t="shared" si="0"/>
        <v>22000000</v>
      </c>
      <c r="CR12" s="48">
        <f t="shared" si="1"/>
        <v>4</v>
      </c>
      <c r="CS12" s="48">
        <f t="shared" si="2"/>
        <v>0</v>
      </c>
      <c r="CT12" s="42">
        <v>44943</v>
      </c>
      <c r="CU12" s="389">
        <f t="shared" si="3"/>
        <v>66000000</v>
      </c>
      <c r="CV12" s="46"/>
      <c r="CW12" s="27"/>
      <c r="CX12" s="27"/>
      <c r="CY12" s="27"/>
      <c r="CZ12" s="142"/>
      <c r="DA12" s="142"/>
      <c r="DB12" s="142"/>
      <c r="DC12" s="142"/>
      <c r="DD12" s="142"/>
      <c r="DE12" s="142"/>
      <c r="DF12" s="27"/>
      <c r="DG12" s="235" t="s">
        <v>1847</v>
      </c>
      <c r="DH12" s="235" t="s">
        <v>1458</v>
      </c>
      <c r="DI12" s="27"/>
      <c r="DJ12" s="27" t="s">
        <v>1922</v>
      </c>
      <c r="DK12" s="27" t="s">
        <v>1450</v>
      </c>
      <c r="DL12" s="49" t="s">
        <v>1923</v>
      </c>
      <c r="DM12" s="49"/>
      <c r="DN12" s="25"/>
      <c r="DO12" t="s">
        <v>1851</v>
      </c>
    </row>
    <row r="13" spans="1:121" ht="25.5" customHeight="1" x14ac:dyDescent="0.25">
      <c r="A13" s="26" t="s">
        <v>568</v>
      </c>
      <c r="B13" s="27">
        <v>2022</v>
      </c>
      <c r="C13" s="34" t="s">
        <v>569</v>
      </c>
      <c r="D13" s="35" t="s">
        <v>1924</v>
      </c>
      <c r="E13" s="153" t="s">
        <v>1925</v>
      </c>
      <c r="F13" s="327" t="s">
        <v>1926</v>
      </c>
      <c r="G13" s="27" t="s">
        <v>1425</v>
      </c>
      <c r="H13" s="27" t="s">
        <v>1426</v>
      </c>
      <c r="I13" s="27" t="s">
        <v>1427</v>
      </c>
      <c r="J13" s="27" t="s">
        <v>1927</v>
      </c>
      <c r="K13" s="304" t="s">
        <v>1928</v>
      </c>
      <c r="L13" s="27" t="s">
        <v>570</v>
      </c>
      <c r="M13" s="27" t="s">
        <v>1842</v>
      </c>
      <c r="N13" s="37">
        <v>1062401039</v>
      </c>
      <c r="O13" s="38">
        <v>4</v>
      </c>
      <c r="P13" s="27" t="s">
        <v>1929</v>
      </c>
      <c r="Q13" s="27" t="s">
        <v>1431</v>
      </c>
      <c r="R13" s="378" t="s">
        <v>1485</v>
      </c>
      <c r="S13" s="151" t="s">
        <v>1919</v>
      </c>
      <c r="T13" s="27"/>
      <c r="U13" s="27"/>
      <c r="V13" s="37"/>
      <c r="W13" s="27"/>
      <c r="X13" s="27"/>
      <c r="Y13" s="27" t="s">
        <v>67</v>
      </c>
      <c r="Z13" s="37">
        <v>3186146708</v>
      </c>
      <c r="AA13" s="37"/>
      <c r="AB13" s="37">
        <v>8</v>
      </c>
      <c r="AC13" s="27">
        <v>0</v>
      </c>
      <c r="AD13" s="40">
        <v>44578</v>
      </c>
      <c r="AE13" s="156">
        <v>44579</v>
      </c>
      <c r="AF13" s="41" t="s">
        <v>1865</v>
      </c>
      <c r="AG13" s="42">
        <v>44821</v>
      </c>
      <c r="AH13" s="43">
        <v>4520000</v>
      </c>
      <c r="AI13" s="43">
        <v>36160000</v>
      </c>
      <c r="AJ13" s="43"/>
      <c r="AK13" s="43"/>
      <c r="AL13" s="27" t="s">
        <v>1930</v>
      </c>
      <c r="AM13" s="27" t="s">
        <v>1467</v>
      </c>
      <c r="AN13" s="27">
        <v>11</v>
      </c>
      <c r="AO13" s="27" t="s">
        <v>1931</v>
      </c>
      <c r="AP13" s="44" t="s">
        <v>1865</v>
      </c>
      <c r="AQ13" s="27" t="s">
        <v>1434</v>
      </c>
      <c r="AR13" s="37">
        <v>3311604492154</v>
      </c>
      <c r="AS13" s="27">
        <v>4</v>
      </c>
      <c r="AT13" s="27">
        <f>IFERROR(VLOOKUP(AS13,#REF!,2,0), )</f>
        <v>0</v>
      </c>
      <c r="AU13" s="27">
        <v>49</v>
      </c>
      <c r="AV13" s="27">
        <f>IFERROR(VLOOKUP(AU13,#REF!,2,0), )</f>
        <v>0</v>
      </c>
      <c r="AW13" s="27">
        <v>2154</v>
      </c>
      <c r="AX13" s="27">
        <f>IFERROR(VLOOKUP(AW13,#REF!,2,0), )</f>
        <v>0</v>
      </c>
      <c r="AY13" s="37">
        <v>2</v>
      </c>
      <c r="AZ13" s="37">
        <v>2</v>
      </c>
      <c r="BA13" s="37"/>
      <c r="BB13" s="37"/>
      <c r="BC13" s="37"/>
      <c r="BD13" s="37"/>
      <c r="BE13" s="37"/>
      <c r="BF13" s="45"/>
      <c r="BG13" s="45"/>
      <c r="BH13" s="45"/>
      <c r="BI13" s="45"/>
      <c r="BJ13" s="45"/>
      <c r="BK13" s="45"/>
      <c r="BL13" s="45"/>
      <c r="BM13" s="45"/>
      <c r="BN13" s="45"/>
      <c r="BO13" s="45"/>
      <c r="BP13" s="46"/>
      <c r="BQ13" s="37"/>
      <c r="BR13" s="46"/>
      <c r="BS13" s="46"/>
      <c r="BT13" s="46"/>
      <c r="BU13" s="46"/>
      <c r="BV13" s="46"/>
      <c r="BW13" s="46"/>
      <c r="BX13" s="46"/>
      <c r="BY13" s="46"/>
      <c r="BZ13" s="37"/>
      <c r="CA13" s="43">
        <v>15518667</v>
      </c>
      <c r="CB13" s="37">
        <v>3</v>
      </c>
      <c r="CC13" s="37">
        <v>14</v>
      </c>
      <c r="CD13" s="42">
        <v>44926</v>
      </c>
      <c r="CE13" s="46"/>
      <c r="CF13" s="46"/>
      <c r="CG13" s="43">
        <v>2260000</v>
      </c>
      <c r="CH13" s="37">
        <v>0</v>
      </c>
      <c r="CI13" s="37">
        <v>15</v>
      </c>
      <c r="CJ13" s="42">
        <v>44941</v>
      </c>
      <c r="CK13" s="46"/>
      <c r="CL13" s="46"/>
      <c r="CM13" s="46"/>
      <c r="CN13" s="46"/>
      <c r="CO13" s="37"/>
      <c r="CP13" s="42"/>
      <c r="CQ13" s="46">
        <f t="shared" si="0"/>
        <v>17778667</v>
      </c>
      <c r="CR13" s="48">
        <f t="shared" si="1"/>
        <v>3</v>
      </c>
      <c r="CS13" s="48">
        <f t="shared" si="2"/>
        <v>29</v>
      </c>
      <c r="CT13" s="42">
        <v>44941</v>
      </c>
      <c r="CU13" s="389">
        <f t="shared" si="3"/>
        <v>53938667</v>
      </c>
      <c r="CV13" s="46"/>
      <c r="CW13" s="27"/>
      <c r="CX13" s="27"/>
      <c r="CY13" s="27"/>
      <c r="CZ13" s="142"/>
      <c r="DA13" s="142"/>
      <c r="DB13" s="142"/>
      <c r="DC13" s="142"/>
      <c r="DD13" s="142"/>
      <c r="DE13" s="142"/>
      <c r="DF13" s="27"/>
      <c r="DG13" s="27" t="s">
        <v>1847</v>
      </c>
      <c r="DH13" s="27" t="s">
        <v>1458</v>
      </c>
      <c r="DI13" s="27"/>
      <c r="DJ13" s="27" t="s">
        <v>1631</v>
      </c>
      <c r="DK13" s="27" t="s">
        <v>1450</v>
      </c>
      <c r="DL13" s="49" t="s">
        <v>1923</v>
      </c>
      <c r="DM13" s="49"/>
      <c r="DN13" s="25"/>
      <c r="DO13" t="s">
        <v>1851</v>
      </c>
    </row>
    <row r="14" spans="1:121" ht="25.5" customHeight="1" x14ac:dyDescent="0.25">
      <c r="A14" s="26" t="s">
        <v>571</v>
      </c>
      <c r="B14" s="27">
        <v>2022</v>
      </c>
      <c r="C14" s="34" t="s">
        <v>572</v>
      </c>
      <c r="D14" s="35" t="s">
        <v>1932</v>
      </c>
      <c r="E14" s="153" t="s">
        <v>1933</v>
      </c>
      <c r="F14" s="327" t="s">
        <v>1934</v>
      </c>
      <c r="G14" s="27" t="s">
        <v>1425</v>
      </c>
      <c r="H14" s="27" t="s">
        <v>1426</v>
      </c>
      <c r="I14" s="27" t="s">
        <v>1427</v>
      </c>
      <c r="J14" s="27" t="s">
        <v>1935</v>
      </c>
      <c r="K14" s="304" t="s">
        <v>1936</v>
      </c>
      <c r="L14" s="27" t="s">
        <v>573</v>
      </c>
      <c r="M14" s="27" t="s">
        <v>1842</v>
      </c>
      <c r="N14" s="37">
        <v>43259788</v>
      </c>
      <c r="O14" s="38">
        <v>4</v>
      </c>
      <c r="P14" s="27" t="s">
        <v>1565</v>
      </c>
      <c r="Q14" s="27" t="s">
        <v>1431</v>
      </c>
      <c r="R14" s="378" t="s">
        <v>1485</v>
      </c>
      <c r="S14" s="151" t="s">
        <v>1451</v>
      </c>
      <c r="T14" s="27"/>
      <c r="U14" s="27"/>
      <c r="V14" s="37"/>
      <c r="W14" s="27"/>
      <c r="X14" s="27"/>
      <c r="Y14" s="152" t="s">
        <v>1937</v>
      </c>
      <c r="Z14" s="37">
        <v>3016202668</v>
      </c>
      <c r="AA14" s="37"/>
      <c r="AB14" s="37">
        <v>8</v>
      </c>
      <c r="AC14" s="27">
        <v>0</v>
      </c>
      <c r="AD14" s="40">
        <v>44578</v>
      </c>
      <c r="AE14" s="156">
        <v>44580</v>
      </c>
      <c r="AF14" s="41" t="s">
        <v>1871</v>
      </c>
      <c r="AG14" s="42">
        <v>44822</v>
      </c>
      <c r="AH14" s="43">
        <v>6600000</v>
      </c>
      <c r="AI14" s="43">
        <v>52800000</v>
      </c>
      <c r="AJ14" s="43"/>
      <c r="AK14" s="43"/>
      <c r="AL14" s="27" t="s">
        <v>1938</v>
      </c>
      <c r="AM14" s="27" t="s">
        <v>1626</v>
      </c>
      <c r="AN14" s="27">
        <v>7</v>
      </c>
      <c r="AO14" s="27" t="s">
        <v>1939</v>
      </c>
      <c r="AP14" s="44" t="s">
        <v>1865</v>
      </c>
      <c r="AQ14" s="27" t="s">
        <v>1434</v>
      </c>
      <c r="AR14" s="37">
        <v>3311605572169</v>
      </c>
      <c r="AS14" s="27">
        <v>5</v>
      </c>
      <c r="AT14" s="27">
        <f>IFERROR(VLOOKUP(AS14,#REF!,2,0), )</f>
        <v>0</v>
      </c>
      <c r="AU14" s="27">
        <v>57</v>
      </c>
      <c r="AV14" s="27">
        <f>IFERROR(VLOOKUP(AU14,#REF!,2,0), )</f>
        <v>0</v>
      </c>
      <c r="AW14" s="27">
        <v>2169</v>
      </c>
      <c r="AX14" s="27">
        <f>IFERROR(VLOOKUP(AW14,#REF!,2,0), )</f>
        <v>0</v>
      </c>
      <c r="AY14" s="37">
        <v>1</v>
      </c>
      <c r="AZ14" s="37">
        <v>1</v>
      </c>
      <c r="BA14" s="37"/>
      <c r="BB14" s="37"/>
      <c r="BC14" s="37"/>
      <c r="BD14" s="37"/>
      <c r="BE14" s="37"/>
      <c r="BF14" s="45"/>
      <c r="BG14" s="45"/>
      <c r="BH14" s="45"/>
      <c r="BI14" s="45"/>
      <c r="BJ14" s="45"/>
      <c r="BK14" s="45"/>
      <c r="BL14" s="45"/>
      <c r="BM14" s="45"/>
      <c r="BN14" s="45"/>
      <c r="BO14" s="45"/>
      <c r="BP14" s="46"/>
      <c r="BQ14" s="37"/>
      <c r="BR14" s="46"/>
      <c r="BS14" s="46"/>
      <c r="BT14" s="46"/>
      <c r="BU14" s="46"/>
      <c r="BV14" s="46"/>
      <c r="BW14" s="46"/>
      <c r="BX14" s="46"/>
      <c r="BY14" s="46"/>
      <c r="BZ14" s="37"/>
      <c r="CA14" s="43">
        <v>26400000</v>
      </c>
      <c r="CB14" s="37">
        <v>4</v>
      </c>
      <c r="CC14" s="37">
        <v>0</v>
      </c>
      <c r="CD14" s="42">
        <v>44944</v>
      </c>
      <c r="CE14" s="46"/>
      <c r="CF14" s="46"/>
      <c r="CG14" s="43"/>
      <c r="CH14" s="37"/>
      <c r="CI14" s="37"/>
      <c r="CJ14" s="42"/>
      <c r="CK14" s="46"/>
      <c r="CL14" s="46"/>
      <c r="CM14" s="46"/>
      <c r="CN14" s="46"/>
      <c r="CO14" s="37"/>
      <c r="CP14" s="42"/>
      <c r="CQ14" s="46">
        <f t="shared" si="0"/>
        <v>26400000</v>
      </c>
      <c r="CR14" s="48">
        <f t="shared" si="1"/>
        <v>4</v>
      </c>
      <c r="CS14" s="48">
        <f t="shared" si="2"/>
        <v>0</v>
      </c>
      <c r="CT14" s="42">
        <v>44944</v>
      </c>
      <c r="CU14" s="389">
        <f t="shared" si="3"/>
        <v>79200000</v>
      </c>
      <c r="CV14" s="46"/>
      <c r="CW14" s="27"/>
      <c r="CX14" s="27"/>
      <c r="CY14" s="27"/>
      <c r="CZ14" s="142"/>
      <c r="DA14" s="142"/>
      <c r="DB14" s="142"/>
      <c r="DC14" s="142"/>
      <c r="DD14" s="142"/>
      <c r="DE14" s="142"/>
      <c r="DF14" s="27"/>
      <c r="DG14" s="27" t="s">
        <v>1847</v>
      </c>
      <c r="DH14" s="27" t="s">
        <v>1458</v>
      </c>
      <c r="DI14" s="27"/>
      <c r="DJ14" s="27" t="s">
        <v>1631</v>
      </c>
      <c r="DK14" s="27" t="s">
        <v>1882</v>
      </c>
      <c r="DL14" s="154" t="s">
        <v>1940</v>
      </c>
      <c r="DM14" s="154"/>
      <c r="DN14" s="25"/>
      <c r="DO14" t="s">
        <v>1851</v>
      </c>
    </row>
    <row r="15" spans="1:121" ht="25.5" customHeight="1" x14ac:dyDescent="0.25">
      <c r="A15" s="26" t="s">
        <v>574</v>
      </c>
      <c r="B15" s="27">
        <v>2022</v>
      </c>
      <c r="C15" s="34" t="s">
        <v>575</v>
      </c>
      <c r="D15" s="35" t="s">
        <v>1941</v>
      </c>
      <c r="E15" s="153" t="s">
        <v>1942</v>
      </c>
      <c r="F15" s="327" t="s">
        <v>1943</v>
      </c>
      <c r="G15" s="27" t="s">
        <v>1425</v>
      </c>
      <c r="H15" s="27" t="s">
        <v>1426</v>
      </c>
      <c r="I15" s="27" t="s">
        <v>1427</v>
      </c>
      <c r="J15" s="27" t="s">
        <v>1944</v>
      </c>
      <c r="K15" s="304" t="s">
        <v>1945</v>
      </c>
      <c r="L15" s="27" t="s">
        <v>576</v>
      </c>
      <c r="M15" s="27" t="s">
        <v>1842</v>
      </c>
      <c r="N15" s="37">
        <v>91290518</v>
      </c>
      <c r="O15" s="38">
        <v>7</v>
      </c>
      <c r="P15" s="27" t="s">
        <v>1504</v>
      </c>
      <c r="Q15" s="27" t="s">
        <v>1431</v>
      </c>
      <c r="R15" s="381" t="s">
        <v>1485</v>
      </c>
      <c r="S15" s="151" t="s">
        <v>1661</v>
      </c>
      <c r="T15" s="27"/>
      <c r="U15" s="27"/>
      <c r="V15" s="37"/>
      <c r="W15" s="27"/>
      <c r="X15" s="27"/>
      <c r="Y15" s="152" t="s">
        <v>1946</v>
      </c>
      <c r="Z15" s="37">
        <v>3015043534</v>
      </c>
      <c r="AA15" s="37"/>
      <c r="AB15" s="37">
        <v>8</v>
      </c>
      <c r="AC15" s="27">
        <v>0</v>
      </c>
      <c r="AD15" s="40">
        <v>44579</v>
      </c>
      <c r="AE15" s="40">
        <v>44580</v>
      </c>
      <c r="AF15" s="41" t="s">
        <v>1871</v>
      </c>
      <c r="AG15" s="42">
        <v>44822</v>
      </c>
      <c r="AH15" s="43">
        <v>5500000</v>
      </c>
      <c r="AI15" s="43">
        <v>44000000</v>
      </c>
      <c r="AJ15" s="43"/>
      <c r="AK15" s="43"/>
      <c r="AL15" s="27" t="s">
        <v>1947</v>
      </c>
      <c r="AM15" s="27" t="s">
        <v>1673</v>
      </c>
      <c r="AN15" s="27">
        <v>16</v>
      </c>
      <c r="AO15" s="27" t="s">
        <v>1948</v>
      </c>
      <c r="AP15" s="44" t="s">
        <v>1871</v>
      </c>
      <c r="AQ15" s="27" t="s">
        <v>1434</v>
      </c>
      <c r="AR15" s="37">
        <v>3311603432164</v>
      </c>
      <c r="AS15" s="27">
        <v>3</v>
      </c>
      <c r="AT15" s="27">
        <f>IFERROR(VLOOKUP(AS15,#REF!,2,0), )</f>
        <v>0</v>
      </c>
      <c r="AU15" s="27">
        <v>43</v>
      </c>
      <c r="AV15" s="27">
        <f>IFERROR(VLOOKUP(AU15,#REF!,2,0), )</f>
        <v>0</v>
      </c>
      <c r="AW15" s="27">
        <v>2164</v>
      </c>
      <c r="AX15" s="27">
        <f>IFERROR(VLOOKUP(AW15,#REF!,2,0), )</f>
        <v>0</v>
      </c>
      <c r="AY15" s="37">
        <v>1</v>
      </c>
      <c r="AZ15" s="37">
        <v>1</v>
      </c>
      <c r="BA15" s="37"/>
      <c r="BB15" s="37"/>
      <c r="BC15" s="37"/>
      <c r="BD15" s="37"/>
      <c r="BE15" s="37"/>
      <c r="BF15" s="45"/>
      <c r="BG15" s="45"/>
      <c r="BH15" s="45"/>
      <c r="BI15" s="45"/>
      <c r="BJ15" s="45"/>
      <c r="BK15" s="45"/>
      <c r="BL15" s="45"/>
      <c r="BM15" s="45"/>
      <c r="BN15" s="45"/>
      <c r="BO15" s="45"/>
      <c r="BP15" s="46"/>
      <c r="BQ15" s="37"/>
      <c r="BR15" s="46"/>
      <c r="BS15" s="46"/>
      <c r="BT15" s="46"/>
      <c r="BU15" s="46"/>
      <c r="BV15" s="46"/>
      <c r="BW15" s="46"/>
      <c r="BX15" s="46"/>
      <c r="BY15" s="46"/>
      <c r="BZ15" s="37"/>
      <c r="CA15" s="43">
        <v>22000000</v>
      </c>
      <c r="CB15" s="37">
        <v>4</v>
      </c>
      <c r="CC15" s="37">
        <v>0</v>
      </c>
      <c r="CD15" s="42">
        <v>44944</v>
      </c>
      <c r="CE15" s="46"/>
      <c r="CF15" s="46"/>
      <c r="CG15" s="43"/>
      <c r="CH15" s="37"/>
      <c r="CI15" s="37"/>
      <c r="CJ15" s="42"/>
      <c r="CK15" s="46"/>
      <c r="CL15" s="46"/>
      <c r="CM15" s="46"/>
      <c r="CN15" s="46"/>
      <c r="CO15" s="37"/>
      <c r="CP15" s="42"/>
      <c r="CQ15" s="46">
        <f t="shared" si="0"/>
        <v>22000000</v>
      </c>
      <c r="CR15" s="48">
        <f t="shared" si="1"/>
        <v>4</v>
      </c>
      <c r="CS15" s="48">
        <f t="shared" si="2"/>
        <v>0</v>
      </c>
      <c r="CT15" s="42">
        <v>44944</v>
      </c>
      <c r="CU15" s="389">
        <f t="shared" si="3"/>
        <v>66000000</v>
      </c>
      <c r="CV15" s="46"/>
      <c r="CW15" s="27"/>
      <c r="CX15" s="27"/>
      <c r="CY15" s="27"/>
      <c r="CZ15" s="142"/>
      <c r="DA15" s="142"/>
      <c r="DB15" s="142"/>
      <c r="DC15" s="142"/>
      <c r="DD15" s="142"/>
      <c r="DE15" s="142"/>
      <c r="DF15" s="27"/>
      <c r="DG15" s="27" t="s">
        <v>1847</v>
      </c>
      <c r="DH15" s="27" t="s">
        <v>1458</v>
      </c>
      <c r="DI15" s="27"/>
      <c r="DJ15" s="27" t="s">
        <v>1949</v>
      </c>
      <c r="DK15" s="27" t="s">
        <v>1950</v>
      </c>
      <c r="DL15" s="49" t="s">
        <v>1951</v>
      </c>
      <c r="DM15" s="49" t="s">
        <v>1850</v>
      </c>
      <c r="DN15" s="25"/>
      <c r="DO15" t="s">
        <v>1851</v>
      </c>
    </row>
    <row r="16" spans="1:121" ht="25.5" customHeight="1" x14ac:dyDescent="0.25">
      <c r="A16" s="26" t="s">
        <v>577</v>
      </c>
      <c r="B16" s="27">
        <v>2022</v>
      </c>
      <c r="C16" s="34" t="s">
        <v>578</v>
      </c>
      <c r="D16" s="35" t="s">
        <v>1952</v>
      </c>
      <c r="E16" s="153" t="s">
        <v>1953</v>
      </c>
      <c r="F16" s="327" t="s">
        <v>1954</v>
      </c>
      <c r="G16" s="27" t="s">
        <v>1425</v>
      </c>
      <c r="H16" s="27" t="s">
        <v>1426</v>
      </c>
      <c r="I16" s="27" t="s">
        <v>1427</v>
      </c>
      <c r="J16" s="27" t="s">
        <v>1955</v>
      </c>
      <c r="K16" s="304" t="s">
        <v>1664</v>
      </c>
      <c r="L16" s="27" t="s">
        <v>579</v>
      </c>
      <c r="M16" s="27" t="s">
        <v>1842</v>
      </c>
      <c r="N16" s="37">
        <v>1020731527</v>
      </c>
      <c r="O16" s="38">
        <v>1</v>
      </c>
      <c r="P16" s="27" t="s">
        <v>1565</v>
      </c>
      <c r="Q16" s="27" t="s">
        <v>1431</v>
      </c>
      <c r="R16" s="378" t="s">
        <v>1509</v>
      </c>
      <c r="S16" s="151" t="s">
        <v>1661</v>
      </c>
      <c r="T16" s="27"/>
      <c r="U16" s="27"/>
      <c r="V16" s="37"/>
      <c r="W16" s="27"/>
      <c r="X16" s="27"/>
      <c r="Y16" s="27" t="s">
        <v>1665</v>
      </c>
      <c r="Z16" s="37">
        <v>7265212</v>
      </c>
      <c r="AA16" s="37"/>
      <c r="AB16" s="37">
        <v>8</v>
      </c>
      <c r="AC16" s="27">
        <v>0</v>
      </c>
      <c r="AD16" s="40">
        <v>44582</v>
      </c>
      <c r="AE16" s="40">
        <v>44593</v>
      </c>
      <c r="AF16" s="41" t="s">
        <v>1956</v>
      </c>
      <c r="AG16" s="42">
        <v>44834</v>
      </c>
      <c r="AH16" s="43">
        <v>2300000</v>
      </c>
      <c r="AI16" s="43">
        <v>18400000</v>
      </c>
      <c r="AJ16" s="43"/>
      <c r="AK16" s="43"/>
      <c r="AL16" s="27" t="s">
        <v>1957</v>
      </c>
      <c r="AM16" s="27" t="s">
        <v>1958</v>
      </c>
      <c r="AN16" s="27">
        <v>389</v>
      </c>
      <c r="AO16" s="27" t="s">
        <v>1959</v>
      </c>
      <c r="AP16" s="44" t="s">
        <v>1960</v>
      </c>
      <c r="AQ16" s="27" t="s">
        <v>1434</v>
      </c>
      <c r="AR16" s="37">
        <v>3311603432164</v>
      </c>
      <c r="AS16" s="27">
        <v>3</v>
      </c>
      <c r="AT16" s="27">
        <f>IFERROR(VLOOKUP(AS16,#REF!,2,0), )</f>
        <v>0</v>
      </c>
      <c r="AU16" s="27">
        <v>43</v>
      </c>
      <c r="AV16" s="27">
        <f>IFERROR(VLOOKUP(AU16,#REF!,2,0), )</f>
        <v>0</v>
      </c>
      <c r="AW16" s="27">
        <v>2164</v>
      </c>
      <c r="AX16" s="27">
        <f>IFERROR(VLOOKUP(AW16,#REF!,2,0), )</f>
        <v>0</v>
      </c>
      <c r="AY16" s="37">
        <v>1</v>
      </c>
      <c r="AZ16" s="37">
        <v>1</v>
      </c>
      <c r="BA16" s="37"/>
      <c r="BB16" s="37"/>
      <c r="BC16" s="37"/>
      <c r="BD16" s="37"/>
      <c r="BE16" s="37"/>
      <c r="BF16" s="45"/>
      <c r="BG16" s="45"/>
      <c r="BH16" s="45"/>
      <c r="BI16" s="45"/>
      <c r="BJ16" s="45"/>
      <c r="BK16" s="45"/>
      <c r="BL16" s="45"/>
      <c r="BM16" s="45"/>
      <c r="BN16" s="45"/>
      <c r="BO16" s="45"/>
      <c r="BP16" s="46"/>
      <c r="BQ16" s="37"/>
      <c r="BR16" s="46"/>
      <c r="BS16" s="46"/>
      <c r="BT16" s="46"/>
      <c r="BU16" s="46"/>
      <c r="BV16" s="46"/>
      <c r="BW16" s="46"/>
      <c r="BX16" s="46"/>
      <c r="BY16" s="46"/>
      <c r="BZ16" s="37"/>
      <c r="CA16" s="43">
        <v>8050000</v>
      </c>
      <c r="CB16" s="37">
        <v>3</v>
      </c>
      <c r="CC16" s="37">
        <v>15</v>
      </c>
      <c r="CD16" s="42">
        <v>44941</v>
      </c>
      <c r="CE16" s="46"/>
      <c r="CF16" s="46"/>
      <c r="CG16" s="43"/>
      <c r="CH16" s="37"/>
      <c r="CI16" s="37"/>
      <c r="CJ16" s="42"/>
      <c r="CK16" s="46"/>
      <c r="CL16" s="46"/>
      <c r="CM16" s="46"/>
      <c r="CN16" s="46"/>
      <c r="CO16" s="37"/>
      <c r="CP16" s="42"/>
      <c r="CQ16" s="46">
        <f t="shared" si="0"/>
        <v>8050000</v>
      </c>
      <c r="CR16" s="48">
        <f t="shared" si="1"/>
        <v>3</v>
      </c>
      <c r="CS16" s="48">
        <f t="shared" si="2"/>
        <v>15</v>
      </c>
      <c r="CT16" s="42">
        <v>44941</v>
      </c>
      <c r="CU16" s="389">
        <f t="shared" si="3"/>
        <v>26450000</v>
      </c>
      <c r="CV16" s="46"/>
      <c r="CW16" s="27"/>
      <c r="CX16" s="27"/>
      <c r="CY16" s="27"/>
      <c r="CZ16" s="142"/>
      <c r="DA16" s="142"/>
      <c r="DB16" s="142"/>
      <c r="DC16" s="142"/>
      <c r="DD16" s="142"/>
      <c r="DE16" s="142"/>
      <c r="DF16" s="27"/>
      <c r="DG16" s="27" t="s">
        <v>1847</v>
      </c>
      <c r="DH16" s="27" t="s">
        <v>1458</v>
      </c>
      <c r="DI16" s="27"/>
      <c r="DJ16" s="27" t="s">
        <v>1949</v>
      </c>
      <c r="DK16" s="27" t="s">
        <v>1961</v>
      </c>
      <c r="DL16" s="49" t="s">
        <v>1962</v>
      </c>
      <c r="DM16" s="49" t="s">
        <v>1850</v>
      </c>
      <c r="DN16" s="25"/>
      <c r="DO16" t="s">
        <v>1851</v>
      </c>
    </row>
    <row r="17" spans="1:119" ht="25.5" customHeight="1" x14ac:dyDescent="0.25">
      <c r="A17" s="26" t="s">
        <v>580</v>
      </c>
      <c r="B17" s="27">
        <v>2022</v>
      </c>
      <c r="C17" s="34" t="s">
        <v>578</v>
      </c>
      <c r="D17" s="35" t="s">
        <v>1963</v>
      </c>
      <c r="E17" s="153" t="s">
        <v>1953</v>
      </c>
      <c r="F17" s="327" t="s">
        <v>1954</v>
      </c>
      <c r="G17" s="27" t="s">
        <v>1425</v>
      </c>
      <c r="H17" s="27" t="s">
        <v>1426</v>
      </c>
      <c r="I17" s="27" t="s">
        <v>1427</v>
      </c>
      <c r="J17" s="27" t="s">
        <v>1955</v>
      </c>
      <c r="K17" s="304" t="s">
        <v>1678</v>
      </c>
      <c r="L17" s="27" t="s">
        <v>581</v>
      </c>
      <c r="M17" s="27" t="s">
        <v>1842</v>
      </c>
      <c r="N17" s="37">
        <v>52116887</v>
      </c>
      <c r="O17" s="38">
        <v>4</v>
      </c>
      <c r="P17" s="27" t="s">
        <v>1565</v>
      </c>
      <c r="Q17" s="27" t="s">
        <v>1431</v>
      </c>
      <c r="R17" s="378" t="s">
        <v>1509</v>
      </c>
      <c r="S17" s="151" t="s">
        <v>1661</v>
      </c>
      <c r="T17" s="27"/>
      <c r="U17" s="27"/>
      <c r="V17" s="37"/>
      <c r="W17" s="27"/>
      <c r="X17" s="27"/>
      <c r="Y17" s="152" t="s">
        <v>1679</v>
      </c>
      <c r="Z17" s="37">
        <v>3107693322</v>
      </c>
      <c r="AA17" s="37"/>
      <c r="AB17" s="37">
        <v>8</v>
      </c>
      <c r="AC17" s="27">
        <v>0</v>
      </c>
      <c r="AD17" s="40">
        <v>44581</v>
      </c>
      <c r="AE17" s="40">
        <v>44593</v>
      </c>
      <c r="AF17" s="41" t="s">
        <v>1956</v>
      </c>
      <c r="AG17" s="42">
        <v>44834</v>
      </c>
      <c r="AH17" s="43">
        <v>2300000</v>
      </c>
      <c r="AI17" s="43">
        <v>18400000</v>
      </c>
      <c r="AJ17" s="43"/>
      <c r="AK17" s="43"/>
      <c r="AL17" s="27" t="s">
        <v>1964</v>
      </c>
      <c r="AM17" s="27" t="s">
        <v>1673</v>
      </c>
      <c r="AN17" s="27">
        <v>385</v>
      </c>
      <c r="AO17" s="27" t="s">
        <v>1965</v>
      </c>
      <c r="AP17" s="44" t="s">
        <v>1960</v>
      </c>
      <c r="AQ17" s="27" t="s">
        <v>1434</v>
      </c>
      <c r="AR17" s="37">
        <v>3311603432164</v>
      </c>
      <c r="AS17" s="27">
        <v>3</v>
      </c>
      <c r="AT17" s="27">
        <f>IFERROR(VLOOKUP(AS17,#REF!,2,0), )</f>
        <v>0</v>
      </c>
      <c r="AU17" s="27">
        <v>43</v>
      </c>
      <c r="AV17" s="27">
        <f>IFERROR(VLOOKUP(AU17,#REF!,2,0), )</f>
        <v>0</v>
      </c>
      <c r="AW17" s="27">
        <v>2164</v>
      </c>
      <c r="AX17" s="27">
        <f>IFERROR(VLOOKUP(AW17,#REF!,2,0), )</f>
        <v>0</v>
      </c>
      <c r="AY17" s="37">
        <v>1</v>
      </c>
      <c r="AZ17" s="37">
        <v>1</v>
      </c>
      <c r="BA17" s="37"/>
      <c r="BB17" s="37"/>
      <c r="BC17" s="37"/>
      <c r="BD17" s="37"/>
      <c r="BE17" s="37"/>
      <c r="BF17" s="45"/>
      <c r="BG17" s="45"/>
      <c r="BH17" s="45"/>
      <c r="BI17" s="45"/>
      <c r="BJ17" s="45"/>
      <c r="BK17" s="45"/>
      <c r="BL17" s="45"/>
      <c r="BM17" s="45"/>
      <c r="BN17" s="45"/>
      <c r="BO17" s="45"/>
      <c r="BP17" s="46"/>
      <c r="BQ17" s="37"/>
      <c r="BR17" s="46"/>
      <c r="BS17" s="46"/>
      <c r="BT17" s="46"/>
      <c r="BU17" s="46"/>
      <c r="BV17" s="46"/>
      <c r="BW17" s="46"/>
      <c r="BX17" s="46"/>
      <c r="BY17" s="46"/>
      <c r="BZ17" s="37"/>
      <c r="CA17" s="43">
        <v>8050000</v>
      </c>
      <c r="CB17" s="37">
        <v>3</v>
      </c>
      <c r="CC17" s="37">
        <v>15</v>
      </c>
      <c r="CD17" s="42">
        <v>44941</v>
      </c>
      <c r="CE17" s="46"/>
      <c r="CF17" s="46"/>
      <c r="CG17" s="43"/>
      <c r="CH17" s="37"/>
      <c r="CI17" s="37"/>
      <c r="CJ17" s="42"/>
      <c r="CK17" s="46"/>
      <c r="CL17" s="46"/>
      <c r="CM17" s="46"/>
      <c r="CN17" s="46"/>
      <c r="CO17" s="37"/>
      <c r="CP17" s="42"/>
      <c r="CQ17" s="46">
        <f t="shared" si="0"/>
        <v>8050000</v>
      </c>
      <c r="CR17" s="48">
        <f t="shared" si="1"/>
        <v>3</v>
      </c>
      <c r="CS17" s="48">
        <f t="shared" si="2"/>
        <v>15</v>
      </c>
      <c r="CT17" s="42">
        <v>44941</v>
      </c>
      <c r="CU17" s="389">
        <f t="shared" si="3"/>
        <v>26450000</v>
      </c>
      <c r="CV17" s="46"/>
      <c r="CW17" s="27"/>
      <c r="CX17" s="27"/>
      <c r="CY17" s="27"/>
      <c r="CZ17" s="142"/>
      <c r="DA17" s="142"/>
      <c r="DB17" s="142"/>
      <c r="DC17" s="142"/>
      <c r="DD17" s="142"/>
      <c r="DE17" s="142"/>
      <c r="DF17" s="27"/>
      <c r="DG17" s="27" t="s">
        <v>1847</v>
      </c>
      <c r="DH17" s="27" t="s">
        <v>1458</v>
      </c>
      <c r="DI17" s="27"/>
      <c r="DJ17" s="27" t="s">
        <v>1949</v>
      </c>
      <c r="DK17" s="27" t="s">
        <v>1961</v>
      </c>
      <c r="DL17" s="49" t="s">
        <v>1962</v>
      </c>
      <c r="DM17" s="49" t="s">
        <v>1850</v>
      </c>
      <c r="DN17" s="25"/>
      <c r="DO17" t="s">
        <v>1851</v>
      </c>
    </row>
    <row r="18" spans="1:119" ht="25.5" customHeight="1" x14ac:dyDescent="0.25">
      <c r="A18" s="26" t="s">
        <v>582</v>
      </c>
      <c r="B18" s="27">
        <v>2022</v>
      </c>
      <c r="C18" s="34" t="s">
        <v>578</v>
      </c>
      <c r="D18" s="35" t="s">
        <v>1966</v>
      </c>
      <c r="E18" s="153" t="s">
        <v>1953</v>
      </c>
      <c r="F18" s="327" t="s">
        <v>1954</v>
      </c>
      <c r="G18" s="27" t="s">
        <v>1425</v>
      </c>
      <c r="H18" s="27" t="s">
        <v>1426</v>
      </c>
      <c r="I18" s="27" t="s">
        <v>1427</v>
      </c>
      <c r="J18" s="27" t="s">
        <v>1955</v>
      </c>
      <c r="K18" s="304" t="s">
        <v>1642</v>
      </c>
      <c r="L18" s="27" t="s">
        <v>583</v>
      </c>
      <c r="M18" s="27" t="s">
        <v>1842</v>
      </c>
      <c r="N18" s="37">
        <v>1024479953</v>
      </c>
      <c r="O18" s="38">
        <v>9</v>
      </c>
      <c r="P18" s="27" t="s">
        <v>1565</v>
      </c>
      <c r="Q18" s="27" t="s">
        <v>1431</v>
      </c>
      <c r="R18" s="379" t="s">
        <v>1470</v>
      </c>
      <c r="S18" s="151" t="s">
        <v>1661</v>
      </c>
      <c r="T18" s="27"/>
      <c r="U18" s="27"/>
      <c r="V18" s="37"/>
      <c r="W18" s="27"/>
      <c r="X18" s="27"/>
      <c r="Y18" s="152" t="s">
        <v>1967</v>
      </c>
      <c r="Z18" s="37">
        <v>3229452500</v>
      </c>
      <c r="AA18" s="37"/>
      <c r="AB18" s="37">
        <v>8</v>
      </c>
      <c r="AC18" s="27">
        <v>0</v>
      </c>
      <c r="AD18" s="40">
        <v>44581</v>
      </c>
      <c r="AE18" s="40">
        <v>44593</v>
      </c>
      <c r="AF18" s="41" t="s">
        <v>1956</v>
      </c>
      <c r="AG18" s="42">
        <v>44834</v>
      </c>
      <c r="AH18" s="43">
        <v>2300000</v>
      </c>
      <c r="AI18" s="43">
        <v>18400000</v>
      </c>
      <c r="AJ18" s="43"/>
      <c r="AK18" s="43"/>
      <c r="AL18" s="27" t="s">
        <v>1968</v>
      </c>
      <c r="AM18" s="27" t="s">
        <v>1673</v>
      </c>
      <c r="AN18" s="27">
        <v>381</v>
      </c>
      <c r="AO18" s="27" t="s">
        <v>1969</v>
      </c>
      <c r="AP18" s="44" t="s">
        <v>1960</v>
      </c>
      <c r="AQ18" s="27" t="s">
        <v>1434</v>
      </c>
      <c r="AR18" s="37">
        <v>3311603432164</v>
      </c>
      <c r="AS18" s="27">
        <v>3</v>
      </c>
      <c r="AT18" s="27">
        <f>IFERROR(VLOOKUP(AS18,#REF!,2,0), )</f>
        <v>0</v>
      </c>
      <c r="AU18" s="27">
        <v>43</v>
      </c>
      <c r="AV18" s="27">
        <f>IFERROR(VLOOKUP(AU18,#REF!,2,0), )</f>
        <v>0</v>
      </c>
      <c r="AW18" s="27">
        <v>2164</v>
      </c>
      <c r="AX18" s="27">
        <f>IFERROR(VLOOKUP(AW18,#REF!,2,0), )</f>
        <v>0</v>
      </c>
      <c r="AY18" s="37">
        <v>1</v>
      </c>
      <c r="AZ18" s="37">
        <v>1</v>
      </c>
      <c r="BA18" s="37"/>
      <c r="BB18" s="37"/>
      <c r="BC18" s="37"/>
      <c r="BD18" s="37"/>
      <c r="BE18" s="37"/>
      <c r="BF18" s="45"/>
      <c r="BG18" s="45"/>
      <c r="BH18" s="45"/>
      <c r="BI18" s="45"/>
      <c r="BJ18" s="45"/>
      <c r="BK18" s="45"/>
      <c r="BL18" s="45"/>
      <c r="BM18" s="45"/>
      <c r="BN18" s="45"/>
      <c r="BO18" s="45"/>
      <c r="BP18" s="46"/>
      <c r="BQ18" s="37"/>
      <c r="BR18" s="46"/>
      <c r="BS18" s="46"/>
      <c r="BT18" s="46"/>
      <c r="BU18" s="46"/>
      <c r="BV18" s="46"/>
      <c r="BW18" s="46"/>
      <c r="BX18" s="46"/>
      <c r="BY18" s="46"/>
      <c r="BZ18" s="37"/>
      <c r="CA18" s="43">
        <v>8050000</v>
      </c>
      <c r="CB18" s="37">
        <v>3</v>
      </c>
      <c r="CC18" s="37">
        <v>15</v>
      </c>
      <c r="CD18" s="42">
        <v>44941</v>
      </c>
      <c r="CE18" s="46"/>
      <c r="CF18" s="46"/>
      <c r="CG18" s="43"/>
      <c r="CH18" s="37"/>
      <c r="CI18" s="37"/>
      <c r="CJ18" s="42"/>
      <c r="CK18" s="46"/>
      <c r="CL18" s="46"/>
      <c r="CM18" s="46"/>
      <c r="CN18" s="46"/>
      <c r="CO18" s="37"/>
      <c r="CP18" s="42"/>
      <c r="CQ18" s="46">
        <f t="shared" si="0"/>
        <v>8050000</v>
      </c>
      <c r="CR18" s="48">
        <f t="shared" si="1"/>
        <v>3</v>
      </c>
      <c r="CS18" s="48">
        <f t="shared" si="2"/>
        <v>15</v>
      </c>
      <c r="CT18" s="42">
        <v>44941</v>
      </c>
      <c r="CU18" s="389">
        <f t="shared" si="3"/>
        <v>26450000</v>
      </c>
      <c r="CV18" s="46"/>
      <c r="CW18" s="27"/>
      <c r="CX18" s="27"/>
      <c r="CY18" s="27"/>
      <c r="CZ18" s="142"/>
      <c r="DA18" s="142"/>
      <c r="DB18" s="142"/>
      <c r="DC18" s="142"/>
      <c r="DD18" s="142"/>
      <c r="DE18" s="142"/>
      <c r="DF18" s="27"/>
      <c r="DG18" s="347" t="s">
        <v>1847</v>
      </c>
      <c r="DH18" s="347" t="s">
        <v>1458</v>
      </c>
      <c r="DI18" s="27"/>
      <c r="DJ18" s="27" t="s">
        <v>1949</v>
      </c>
      <c r="DK18" s="27" t="s">
        <v>1961</v>
      </c>
      <c r="DL18" s="49" t="s">
        <v>1962</v>
      </c>
      <c r="DM18" s="49" t="s">
        <v>1850</v>
      </c>
      <c r="DN18" s="25"/>
      <c r="DO18" t="s">
        <v>1851</v>
      </c>
    </row>
    <row r="19" spans="1:119" ht="25.5" customHeight="1" x14ac:dyDescent="0.25">
      <c r="A19" s="26" t="s">
        <v>584</v>
      </c>
      <c r="B19" s="27">
        <v>2022</v>
      </c>
      <c r="C19" s="34" t="s">
        <v>578</v>
      </c>
      <c r="D19" s="35" t="s">
        <v>1970</v>
      </c>
      <c r="E19" s="153" t="s">
        <v>1953</v>
      </c>
      <c r="F19" s="327" t="s">
        <v>1954</v>
      </c>
      <c r="G19" s="27" t="s">
        <v>1425</v>
      </c>
      <c r="H19" s="27" t="s">
        <v>1426</v>
      </c>
      <c r="I19" s="27" t="s">
        <v>1427</v>
      </c>
      <c r="J19" s="27" t="s">
        <v>1955</v>
      </c>
      <c r="K19" s="304" t="s">
        <v>1971</v>
      </c>
      <c r="L19" s="27" t="s">
        <v>585</v>
      </c>
      <c r="M19" s="27" t="s">
        <v>1842</v>
      </c>
      <c r="N19" s="37">
        <v>1012379356</v>
      </c>
      <c r="O19" s="38">
        <v>9</v>
      </c>
      <c r="P19" s="27" t="s">
        <v>1565</v>
      </c>
      <c r="Q19" s="27" t="s">
        <v>1431</v>
      </c>
      <c r="R19" s="378" t="s">
        <v>1470</v>
      </c>
      <c r="S19" s="151" t="s">
        <v>1661</v>
      </c>
      <c r="T19" s="27"/>
      <c r="U19" s="27"/>
      <c r="V19" s="37"/>
      <c r="W19" s="27"/>
      <c r="X19" s="27"/>
      <c r="Y19" s="152" t="s">
        <v>1972</v>
      </c>
      <c r="Z19" s="37">
        <v>3005699131</v>
      </c>
      <c r="AA19" s="37"/>
      <c r="AB19" s="37">
        <v>8</v>
      </c>
      <c r="AC19" s="27">
        <v>0</v>
      </c>
      <c r="AD19" s="40">
        <v>44581</v>
      </c>
      <c r="AE19" s="40">
        <v>44593</v>
      </c>
      <c r="AF19" s="41" t="s">
        <v>1956</v>
      </c>
      <c r="AG19" s="42">
        <v>44834</v>
      </c>
      <c r="AH19" s="43">
        <v>2300000</v>
      </c>
      <c r="AI19" s="43">
        <v>18400000</v>
      </c>
      <c r="AJ19" s="43"/>
      <c r="AK19" s="43"/>
      <c r="AL19" s="27" t="s">
        <v>1973</v>
      </c>
      <c r="AM19" s="27" t="s">
        <v>1673</v>
      </c>
      <c r="AN19" s="27">
        <v>379</v>
      </c>
      <c r="AO19" s="27" t="s">
        <v>1974</v>
      </c>
      <c r="AP19" s="44" t="s">
        <v>1960</v>
      </c>
      <c r="AQ19" s="27" t="s">
        <v>1434</v>
      </c>
      <c r="AR19" s="37">
        <v>3311603432164</v>
      </c>
      <c r="AS19" s="27">
        <v>3</v>
      </c>
      <c r="AT19" s="27">
        <f>IFERROR(VLOOKUP(AS19,#REF!,2,0), )</f>
        <v>0</v>
      </c>
      <c r="AU19" s="27">
        <v>43</v>
      </c>
      <c r="AV19" s="27">
        <f>IFERROR(VLOOKUP(AU19,#REF!,2,0), )</f>
        <v>0</v>
      </c>
      <c r="AW19" s="27">
        <v>2164</v>
      </c>
      <c r="AX19" s="27">
        <f>IFERROR(VLOOKUP(AW19,#REF!,2,0), )</f>
        <v>0</v>
      </c>
      <c r="AY19" s="37"/>
      <c r="AZ19" s="37"/>
      <c r="BA19" s="37"/>
      <c r="BB19" s="37"/>
      <c r="BC19" s="37"/>
      <c r="BD19" s="37"/>
      <c r="BE19" s="37"/>
      <c r="BF19" s="45"/>
      <c r="BG19" s="45"/>
      <c r="BH19" s="45"/>
      <c r="BI19" s="45"/>
      <c r="BJ19" s="45"/>
      <c r="BK19" s="45"/>
      <c r="BL19" s="45"/>
      <c r="BM19" s="45"/>
      <c r="BN19" s="45"/>
      <c r="BO19" s="45"/>
      <c r="BP19" s="46"/>
      <c r="BQ19" s="37"/>
      <c r="BR19" s="46"/>
      <c r="BS19" s="46"/>
      <c r="BT19" s="46"/>
      <c r="BU19" s="46"/>
      <c r="BV19" s="46"/>
      <c r="BW19" s="46"/>
      <c r="BX19" s="46"/>
      <c r="BY19" s="46"/>
      <c r="BZ19" s="37"/>
      <c r="CA19" s="43"/>
      <c r="CB19" s="37"/>
      <c r="CC19" s="37"/>
      <c r="CD19" s="42"/>
      <c r="CE19" s="46"/>
      <c r="CF19" s="46"/>
      <c r="CG19" s="43"/>
      <c r="CH19" s="37"/>
      <c r="CI19" s="37"/>
      <c r="CJ19" s="42"/>
      <c r="CK19" s="46"/>
      <c r="CL19" s="46"/>
      <c r="CM19" s="46"/>
      <c r="CN19" s="46"/>
      <c r="CO19" s="37"/>
      <c r="CP19" s="42"/>
      <c r="CQ19" s="46">
        <f t="shared" si="0"/>
        <v>0</v>
      </c>
      <c r="CR19" s="48">
        <f t="shared" si="1"/>
        <v>0</v>
      </c>
      <c r="CS19" s="48">
        <f t="shared" si="2"/>
        <v>0</v>
      </c>
      <c r="CT19" s="42">
        <v>44834</v>
      </c>
      <c r="CU19" s="389">
        <f t="shared" si="3"/>
        <v>18400000</v>
      </c>
      <c r="CV19" s="46"/>
      <c r="CW19" s="27"/>
      <c r="CX19" s="27"/>
      <c r="CY19" s="27"/>
      <c r="CZ19" s="142"/>
      <c r="DA19" s="142"/>
      <c r="DB19" s="142"/>
      <c r="DC19" s="142"/>
      <c r="DD19" s="142"/>
      <c r="DE19" s="142"/>
      <c r="DF19" s="248"/>
      <c r="DG19" s="376" t="s">
        <v>1458</v>
      </c>
      <c r="DH19" s="376" t="s">
        <v>1458</v>
      </c>
      <c r="DI19" s="249"/>
      <c r="DJ19" s="27" t="s">
        <v>1949</v>
      </c>
      <c r="DK19" s="27" t="s">
        <v>1961</v>
      </c>
      <c r="DL19" s="49" t="s">
        <v>1962</v>
      </c>
      <c r="DM19" s="49" t="s">
        <v>1850</v>
      </c>
      <c r="DN19" s="25"/>
      <c r="DO19" t="s">
        <v>1851</v>
      </c>
    </row>
    <row r="20" spans="1:119" ht="25.5" customHeight="1" x14ac:dyDescent="0.25">
      <c r="A20" s="26" t="s">
        <v>586</v>
      </c>
      <c r="B20" s="27">
        <v>2022</v>
      </c>
      <c r="C20" s="34" t="s">
        <v>578</v>
      </c>
      <c r="D20" s="35" t="s">
        <v>1975</v>
      </c>
      <c r="E20" s="36" t="s">
        <v>1953</v>
      </c>
      <c r="F20" s="327" t="s">
        <v>1954</v>
      </c>
      <c r="G20" s="27" t="s">
        <v>1425</v>
      </c>
      <c r="H20" s="27" t="s">
        <v>1426</v>
      </c>
      <c r="I20" s="27" t="s">
        <v>1427</v>
      </c>
      <c r="J20" s="27" t="s">
        <v>1955</v>
      </c>
      <c r="K20" s="304" t="s">
        <v>1630</v>
      </c>
      <c r="L20" s="27" t="s">
        <v>587</v>
      </c>
      <c r="M20" s="27" t="s">
        <v>1842</v>
      </c>
      <c r="N20" s="37">
        <v>1030539568</v>
      </c>
      <c r="O20" s="38">
        <v>6</v>
      </c>
      <c r="P20" s="27" t="s">
        <v>1565</v>
      </c>
      <c r="Q20" s="27" t="s">
        <v>1431</v>
      </c>
      <c r="R20" s="378" t="s">
        <v>1485</v>
      </c>
      <c r="S20" s="151" t="s">
        <v>1661</v>
      </c>
      <c r="T20" s="27"/>
      <c r="U20" s="27"/>
      <c r="V20" s="37"/>
      <c r="W20" s="27"/>
      <c r="X20" s="27"/>
      <c r="Y20" s="152" t="s">
        <v>1976</v>
      </c>
      <c r="Z20" s="37">
        <v>3203159060</v>
      </c>
      <c r="AA20" s="37"/>
      <c r="AB20" s="37">
        <v>8</v>
      </c>
      <c r="AC20" s="27">
        <v>0</v>
      </c>
      <c r="AD20" s="40">
        <v>44581</v>
      </c>
      <c r="AE20" s="158">
        <v>44601</v>
      </c>
      <c r="AF20" s="41" t="s">
        <v>1977</v>
      </c>
      <c r="AG20" s="42">
        <v>44842</v>
      </c>
      <c r="AH20" s="43">
        <v>2300000</v>
      </c>
      <c r="AI20" s="43">
        <v>18400000</v>
      </c>
      <c r="AJ20" s="43"/>
      <c r="AK20" s="43"/>
      <c r="AL20" s="27" t="s">
        <v>1978</v>
      </c>
      <c r="AM20" s="27" t="s">
        <v>1673</v>
      </c>
      <c r="AN20" s="27">
        <v>388</v>
      </c>
      <c r="AO20" s="27" t="s">
        <v>1979</v>
      </c>
      <c r="AP20" s="44" t="s">
        <v>1960</v>
      </c>
      <c r="AQ20" s="27" t="s">
        <v>1434</v>
      </c>
      <c r="AR20" s="37">
        <v>3311603432164</v>
      </c>
      <c r="AS20" s="27">
        <v>3</v>
      </c>
      <c r="AT20" s="27">
        <f>IFERROR(VLOOKUP(AS20,#REF!,2,0), )</f>
        <v>0</v>
      </c>
      <c r="AU20" s="27">
        <v>43</v>
      </c>
      <c r="AV20" s="27">
        <f>IFERROR(VLOOKUP(AU20,#REF!,2,0), )</f>
        <v>0</v>
      </c>
      <c r="AW20" s="27">
        <v>2164</v>
      </c>
      <c r="AX20" s="27">
        <f>IFERROR(VLOOKUP(AW20,#REF!,2,0), )</f>
        <v>0</v>
      </c>
      <c r="AY20" s="37">
        <v>1</v>
      </c>
      <c r="AZ20" s="37">
        <v>1</v>
      </c>
      <c r="BA20" s="37"/>
      <c r="BB20" s="37"/>
      <c r="BC20" s="37"/>
      <c r="BD20" s="37"/>
      <c r="BE20" s="37"/>
      <c r="BF20" s="45"/>
      <c r="BG20" s="45"/>
      <c r="BH20" s="45"/>
      <c r="BI20" s="45"/>
      <c r="BJ20" s="45"/>
      <c r="BK20" s="45"/>
      <c r="BL20" s="45"/>
      <c r="BM20" s="45"/>
      <c r="BN20" s="45"/>
      <c r="BO20" s="45"/>
      <c r="BP20" s="46"/>
      <c r="BQ20" s="37"/>
      <c r="BR20" s="46"/>
      <c r="BS20" s="46"/>
      <c r="BT20" s="46"/>
      <c r="BU20" s="46"/>
      <c r="BV20" s="46"/>
      <c r="BW20" s="46"/>
      <c r="BX20" s="46"/>
      <c r="BY20" s="46"/>
      <c r="BZ20" s="37"/>
      <c r="CA20" s="43">
        <v>7666666</v>
      </c>
      <c r="CB20" s="37">
        <v>3</v>
      </c>
      <c r="CC20" s="37">
        <v>10</v>
      </c>
      <c r="CD20" s="42">
        <v>44944</v>
      </c>
      <c r="CE20" s="46"/>
      <c r="CF20" s="46"/>
      <c r="CG20" s="43"/>
      <c r="CH20" s="37"/>
      <c r="CI20" s="37"/>
      <c r="CJ20" s="42"/>
      <c r="CK20" s="46"/>
      <c r="CL20" s="46"/>
      <c r="CM20" s="46"/>
      <c r="CN20" s="46"/>
      <c r="CO20" s="37"/>
      <c r="CP20" s="42"/>
      <c r="CQ20" s="46">
        <f t="shared" si="0"/>
        <v>7666666</v>
      </c>
      <c r="CR20" s="48">
        <f t="shared" si="1"/>
        <v>3</v>
      </c>
      <c r="CS20" s="48">
        <f t="shared" si="2"/>
        <v>10</v>
      </c>
      <c r="CT20" s="42">
        <v>44944</v>
      </c>
      <c r="CU20" s="389">
        <f t="shared" si="3"/>
        <v>26066666</v>
      </c>
      <c r="CV20" s="46"/>
      <c r="CW20" s="27"/>
      <c r="CX20" s="27"/>
      <c r="CY20" s="27"/>
      <c r="CZ20" s="142"/>
      <c r="DA20" s="142"/>
      <c r="DB20" s="142"/>
      <c r="DC20" s="142"/>
      <c r="DD20" s="142"/>
      <c r="DE20" s="142"/>
      <c r="DF20" s="27"/>
      <c r="DG20" s="235" t="s">
        <v>1847</v>
      </c>
      <c r="DH20" s="235" t="s">
        <v>1458</v>
      </c>
      <c r="DI20" s="27"/>
      <c r="DJ20" s="27" t="s">
        <v>1949</v>
      </c>
      <c r="DK20" s="27" t="s">
        <v>1961</v>
      </c>
      <c r="DL20" s="49" t="s">
        <v>1962</v>
      </c>
      <c r="DM20" s="49" t="s">
        <v>1850</v>
      </c>
      <c r="DN20" s="25"/>
      <c r="DO20" t="s">
        <v>1851</v>
      </c>
    </row>
    <row r="21" spans="1:119" ht="25.5" customHeight="1" x14ac:dyDescent="0.25">
      <c r="A21" s="26" t="s">
        <v>588</v>
      </c>
      <c r="B21" s="27">
        <v>2022</v>
      </c>
      <c r="C21" s="34" t="s">
        <v>578</v>
      </c>
      <c r="D21" s="35" t="s">
        <v>1980</v>
      </c>
      <c r="E21" s="157" t="s">
        <v>1953</v>
      </c>
      <c r="F21" s="327" t="s">
        <v>1954</v>
      </c>
      <c r="G21" s="27" t="s">
        <v>1425</v>
      </c>
      <c r="H21" s="27" t="s">
        <v>1426</v>
      </c>
      <c r="I21" s="27" t="s">
        <v>1427</v>
      </c>
      <c r="J21" s="27" t="s">
        <v>1955</v>
      </c>
      <c r="K21" s="304" t="s">
        <v>1579</v>
      </c>
      <c r="L21" s="27" t="s">
        <v>589</v>
      </c>
      <c r="M21" s="27" t="s">
        <v>1842</v>
      </c>
      <c r="N21" s="37">
        <v>72282962</v>
      </c>
      <c r="O21" s="38">
        <v>1</v>
      </c>
      <c r="P21" s="27" t="s">
        <v>1981</v>
      </c>
      <c r="Q21" s="27" t="s">
        <v>1431</v>
      </c>
      <c r="R21" s="378" t="s">
        <v>1470</v>
      </c>
      <c r="S21" s="151" t="s">
        <v>1661</v>
      </c>
      <c r="T21" s="27"/>
      <c r="U21" s="27"/>
      <c r="V21" s="37"/>
      <c r="W21" s="27"/>
      <c r="X21" s="27"/>
      <c r="Y21" s="152" t="s">
        <v>1580</v>
      </c>
      <c r="Z21" s="37">
        <v>3163340702</v>
      </c>
      <c r="AA21" s="37"/>
      <c r="AB21" s="37">
        <v>8</v>
      </c>
      <c r="AC21" s="27">
        <v>0</v>
      </c>
      <c r="AD21" s="40">
        <v>44581</v>
      </c>
      <c r="AE21" s="40">
        <v>44593</v>
      </c>
      <c r="AF21" s="41" t="s">
        <v>1956</v>
      </c>
      <c r="AG21" s="42">
        <v>44834</v>
      </c>
      <c r="AH21" s="43">
        <v>2300000</v>
      </c>
      <c r="AI21" s="43">
        <v>18400000</v>
      </c>
      <c r="AJ21" s="43"/>
      <c r="AK21" s="43"/>
      <c r="AL21" s="27" t="s">
        <v>1982</v>
      </c>
      <c r="AM21" s="27" t="s">
        <v>1673</v>
      </c>
      <c r="AN21" s="27">
        <v>382</v>
      </c>
      <c r="AO21" s="27" t="s">
        <v>1983</v>
      </c>
      <c r="AP21" s="44" t="s">
        <v>1960</v>
      </c>
      <c r="AQ21" s="27" t="s">
        <v>1434</v>
      </c>
      <c r="AR21" s="37">
        <v>3311603432164</v>
      </c>
      <c r="AS21" s="27">
        <v>3</v>
      </c>
      <c r="AT21" s="27">
        <f>IFERROR(VLOOKUP(AS21,#REF!,2,0), )</f>
        <v>0</v>
      </c>
      <c r="AU21" s="27">
        <v>43</v>
      </c>
      <c r="AV21" s="27">
        <f>IFERROR(VLOOKUP(AU21,#REF!,2,0), )</f>
        <v>0</v>
      </c>
      <c r="AW21" s="27">
        <v>2164</v>
      </c>
      <c r="AX21" s="27">
        <f>IFERROR(VLOOKUP(AW21,#REF!,2,0), )</f>
        <v>0</v>
      </c>
      <c r="AY21" s="37">
        <v>1</v>
      </c>
      <c r="AZ21" s="37">
        <v>1</v>
      </c>
      <c r="BA21" s="37"/>
      <c r="BB21" s="37"/>
      <c r="BC21" s="37"/>
      <c r="BD21" s="37"/>
      <c r="BE21" s="37"/>
      <c r="BF21" s="45"/>
      <c r="BG21" s="45"/>
      <c r="BH21" s="45"/>
      <c r="BI21" s="45"/>
      <c r="BJ21" s="45"/>
      <c r="BK21" s="45"/>
      <c r="BL21" s="45"/>
      <c r="BM21" s="45"/>
      <c r="BN21" s="45"/>
      <c r="BO21" s="45"/>
      <c r="BP21" s="46"/>
      <c r="BQ21" s="37"/>
      <c r="BR21" s="46"/>
      <c r="BS21" s="46"/>
      <c r="BT21" s="46"/>
      <c r="BU21" s="46"/>
      <c r="BV21" s="46"/>
      <c r="BW21" s="46"/>
      <c r="BX21" s="46"/>
      <c r="BY21" s="46"/>
      <c r="BZ21" s="37"/>
      <c r="CA21" s="43">
        <v>8050000</v>
      </c>
      <c r="CB21" s="37">
        <v>3</v>
      </c>
      <c r="CC21" s="37">
        <v>15</v>
      </c>
      <c r="CD21" s="42">
        <v>44941</v>
      </c>
      <c r="CE21" s="46"/>
      <c r="CF21" s="46"/>
      <c r="CG21" s="43"/>
      <c r="CH21" s="37"/>
      <c r="CI21" s="37"/>
      <c r="CJ21" s="42"/>
      <c r="CK21" s="46"/>
      <c r="CL21" s="46"/>
      <c r="CM21" s="46"/>
      <c r="CN21" s="46"/>
      <c r="CO21" s="37"/>
      <c r="CP21" s="42"/>
      <c r="CQ21" s="46">
        <f t="shared" si="0"/>
        <v>8050000</v>
      </c>
      <c r="CR21" s="48">
        <f t="shared" si="1"/>
        <v>3</v>
      </c>
      <c r="CS21" s="48">
        <f t="shared" si="2"/>
        <v>15</v>
      </c>
      <c r="CT21" s="159">
        <v>44941</v>
      </c>
      <c r="CU21" s="389">
        <f t="shared" si="3"/>
        <v>26450000</v>
      </c>
      <c r="CV21" s="46"/>
      <c r="CW21" s="27"/>
      <c r="CX21" s="27"/>
      <c r="CY21" s="27"/>
      <c r="CZ21" s="142"/>
      <c r="DA21" s="142"/>
      <c r="DB21" s="142"/>
      <c r="DC21" s="142"/>
      <c r="DD21" s="142"/>
      <c r="DE21" s="142"/>
      <c r="DF21" s="27"/>
      <c r="DG21" s="27" t="s">
        <v>1847</v>
      </c>
      <c r="DH21" s="27" t="s">
        <v>1458</v>
      </c>
      <c r="DI21" s="27"/>
      <c r="DJ21" s="27" t="s">
        <v>1949</v>
      </c>
      <c r="DK21" s="27" t="s">
        <v>1961</v>
      </c>
      <c r="DL21" s="49" t="s">
        <v>1962</v>
      </c>
      <c r="DM21" s="49" t="s">
        <v>1850</v>
      </c>
      <c r="DN21" s="25"/>
      <c r="DO21" t="s">
        <v>1851</v>
      </c>
    </row>
    <row r="22" spans="1:119" ht="25.5" customHeight="1" x14ac:dyDescent="0.25">
      <c r="A22" s="26" t="s">
        <v>590</v>
      </c>
      <c r="B22" s="27">
        <v>2022</v>
      </c>
      <c r="C22" s="34" t="s">
        <v>578</v>
      </c>
      <c r="D22" s="35" t="s">
        <v>1984</v>
      </c>
      <c r="E22" s="157" t="s">
        <v>1953</v>
      </c>
      <c r="F22" s="327" t="s">
        <v>1954</v>
      </c>
      <c r="G22" s="27" t="s">
        <v>1425</v>
      </c>
      <c r="H22" s="27" t="s">
        <v>1426</v>
      </c>
      <c r="I22" s="27" t="s">
        <v>1427</v>
      </c>
      <c r="J22" s="27" t="s">
        <v>1955</v>
      </c>
      <c r="K22" s="304" t="s">
        <v>1985</v>
      </c>
      <c r="L22" s="27" t="s">
        <v>591</v>
      </c>
      <c r="M22" s="27" t="s">
        <v>1842</v>
      </c>
      <c r="N22" s="37">
        <v>19299111</v>
      </c>
      <c r="O22" s="38">
        <v>2</v>
      </c>
      <c r="P22" s="27" t="s">
        <v>1565</v>
      </c>
      <c r="Q22" s="27" t="s">
        <v>1431</v>
      </c>
      <c r="R22" s="378" t="s">
        <v>1470</v>
      </c>
      <c r="S22" s="151" t="s">
        <v>1661</v>
      </c>
      <c r="T22" s="27"/>
      <c r="U22" s="27"/>
      <c r="V22" s="37"/>
      <c r="W22" s="27"/>
      <c r="X22" s="27"/>
      <c r="Y22" s="152" t="s">
        <v>1986</v>
      </c>
      <c r="Z22" s="37">
        <v>3013308555</v>
      </c>
      <c r="AA22" s="37"/>
      <c r="AB22" s="37">
        <v>8</v>
      </c>
      <c r="AC22" s="27">
        <v>0</v>
      </c>
      <c r="AD22" s="40">
        <v>44581</v>
      </c>
      <c r="AE22" s="40">
        <v>44594</v>
      </c>
      <c r="AF22" s="41" t="s">
        <v>1987</v>
      </c>
      <c r="AG22" s="42">
        <v>44835</v>
      </c>
      <c r="AH22" s="43">
        <v>2300000</v>
      </c>
      <c r="AI22" s="43">
        <v>18400000</v>
      </c>
      <c r="AJ22" s="43"/>
      <c r="AK22" s="43"/>
      <c r="AL22" s="27" t="s">
        <v>1988</v>
      </c>
      <c r="AM22" s="27" t="s">
        <v>1673</v>
      </c>
      <c r="AN22" s="27">
        <v>377</v>
      </c>
      <c r="AO22" s="27" t="s">
        <v>1989</v>
      </c>
      <c r="AP22" s="44" t="s">
        <v>1960</v>
      </c>
      <c r="AQ22" s="27" t="s">
        <v>1434</v>
      </c>
      <c r="AR22" s="37">
        <v>3311603432164</v>
      </c>
      <c r="AS22" s="27">
        <v>3</v>
      </c>
      <c r="AT22" s="27">
        <f>IFERROR(VLOOKUP(AS22,#REF!,2,0), )</f>
        <v>0</v>
      </c>
      <c r="AU22" s="27">
        <v>43</v>
      </c>
      <c r="AV22" s="27">
        <f>IFERROR(VLOOKUP(AU22,#REF!,2,0), )</f>
        <v>0</v>
      </c>
      <c r="AW22" s="27">
        <v>2164</v>
      </c>
      <c r="AX22" s="27">
        <f>IFERROR(VLOOKUP(AW22,#REF!,2,0), )</f>
        <v>0</v>
      </c>
      <c r="AY22" s="37">
        <v>1</v>
      </c>
      <c r="AZ22" s="37">
        <v>1</v>
      </c>
      <c r="BA22" s="37"/>
      <c r="BB22" s="37"/>
      <c r="BC22" s="37"/>
      <c r="BD22" s="37"/>
      <c r="BE22" s="37"/>
      <c r="BF22" s="45"/>
      <c r="BG22" s="45"/>
      <c r="BH22" s="45"/>
      <c r="BI22" s="45"/>
      <c r="BJ22" s="45"/>
      <c r="BK22" s="45"/>
      <c r="BL22" s="45"/>
      <c r="BM22" s="45"/>
      <c r="BN22" s="45"/>
      <c r="BO22" s="45"/>
      <c r="BP22" s="46"/>
      <c r="BQ22" s="37"/>
      <c r="BR22" s="46"/>
      <c r="BS22" s="46"/>
      <c r="BT22" s="46"/>
      <c r="BU22" s="46"/>
      <c r="BV22" s="46"/>
      <c r="BW22" s="46"/>
      <c r="BX22" s="46"/>
      <c r="BY22" s="46"/>
      <c r="BZ22" s="37"/>
      <c r="CA22" s="43">
        <v>8050000</v>
      </c>
      <c r="CB22" s="37">
        <v>3</v>
      </c>
      <c r="CC22" s="37">
        <v>15</v>
      </c>
      <c r="CD22" s="42">
        <v>44942</v>
      </c>
      <c r="CE22" s="46"/>
      <c r="CF22" s="46"/>
      <c r="CG22" s="43"/>
      <c r="CH22" s="37"/>
      <c r="CI22" s="37"/>
      <c r="CJ22" s="42"/>
      <c r="CK22" s="46"/>
      <c r="CL22" s="46"/>
      <c r="CM22" s="46"/>
      <c r="CN22" s="46"/>
      <c r="CO22" s="37"/>
      <c r="CP22" s="42"/>
      <c r="CQ22" s="46">
        <f t="shared" si="0"/>
        <v>8050000</v>
      </c>
      <c r="CR22" s="48">
        <f t="shared" si="1"/>
        <v>3</v>
      </c>
      <c r="CS22" s="48">
        <f t="shared" si="2"/>
        <v>15</v>
      </c>
      <c r="CT22" s="42">
        <v>44942</v>
      </c>
      <c r="CU22" s="389">
        <f t="shared" si="3"/>
        <v>26450000</v>
      </c>
      <c r="CV22" s="46"/>
      <c r="CW22" s="27"/>
      <c r="CX22" s="27"/>
      <c r="CY22" s="27"/>
      <c r="CZ22" s="142"/>
      <c r="DA22" s="142"/>
      <c r="DB22" s="142"/>
      <c r="DC22" s="142"/>
      <c r="DD22" s="142"/>
      <c r="DE22" s="142"/>
      <c r="DF22" s="27"/>
      <c r="DG22" s="27" t="s">
        <v>1847</v>
      </c>
      <c r="DH22" s="27" t="s">
        <v>1458</v>
      </c>
      <c r="DI22" s="27"/>
      <c r="DJ22" s="27" t="s">
        <v>1949</v>
      </c>
      <c r="DK22" s="27" t="s">
        <v>1961</v>
      </c>
      <c r="DL22" s="49" t="s">
        <v>1962</v>
      </c>
      <c r="DM22" s="49" t="s">
        <v>1850</v>
      </c>
      <c r="DN22" s="25"/>
      <c r="DO22" t="s">
        <v>1851</v>
      </c>
    </row>
    <row r="23" spans="1:119" ht="25.5" customHeight="1" x14ac:dyDescent="0.25">
      <c r="A23" s="26" t="s">
        <v>592</v>
      </c>
      <c r="B23" s="27">
        <v>2022</v>
      </c>
      <c r="C23" s="34" t="s">
        <v>578</v>
      </c>
      <c r="D23" s="35" t="s">
        <v>1990</v>
      </c>
      <c r="E23" s="157" t="s">
        <v>1953</v>
      </c>
      <c r="F23" s="327" t="s">
        <v>1954</v>
      </c>
      <c r="G23" s="27" t="s">
        <v>1425</v>
      </c>
      <c r="H23" s="27" t="s">
        <v>1426</v>
      </c>
      <c r="I23" s="27" t="s">
        <v>1427</v>
      </c>
      <c r="J23" s="27" t="s">
        <v>1955</v>
      </c>
      <c r="K23" s="304" t="s">
        <v>1991</v>
      </c>
      <c r="L23" s="27" t="s">
        <v>593</v>
      </c>
      <c r="M23" s="27" t="s">
        <v>1842</v>
      </c>
      <c r="N23" s="37">
        <v>1014206003</v>
      </c>
      <c r="O23" s="38">
        <v>1</v>
      </c>
      <c r="P23" s="27" t="s">
        <v>1565</v>
      </c>
      <c r="Q23" s="27" t="s">
        <v>1431</v>
      </c>
      <c r="R23" s="378" t="s">
        <v>1992</v>
      </c>
      <c r="S23" s="151" t="s">
        <v>1661</v>
      </c>
      <c r="T23" s="27"/>
      <c r="U23" s="27"/>
      <c r="V23" s="37"/>
      <c r="W23" s="27"/>
      <c r="X23" s="27"/>
      <c r="Y23" s="152" t="s">
        <v>1708</v>
      </c>
      <c r="Z23" s="37">
        <v>3202832574</v>
      </c>
      <c r="AA23" s="37"/>
      <c r="AB23" s="37">
        <v>8</v>
      </c>
      <c r="AC23" s="27">
        <v>0</v>
      </c>
      <c r="AD23" s="40">
        <v>44583</v>
      </c>
      <c r="AE23" s="40">
        <v>44594</v>
      </c>
      <c r="AF23" s="41" t="s">
        <v>1987</v>
      </c>
      <c r="AG23" s="42">
        <v>44835</v>
      </c>
      <c r="AH23" s="43">
        <v>2300000</v>
      </c>
      <c r="AI23" s="43">
        <v>18400000</v>
      </c>
      <c r="AJ23" s="43"/>
      <c r="AK23" s="43"/>
      <c r="AL23" s="27" t="s">
        <v>1993</v>
      </c>
      <c r="AM23" s="27" t="s">
        <v>1673</v>
      </c>
      <c r="AN23" s="27">
        <v>390</v>
      </c>
      <c r="AO23" s="27" t="s">
        <v>1994</v>
      </c>
      <c r="AP23" s="44" t="s">
        <v>1960</v>
      </c>
      <c r="AQ23" s="27" t="s">
        <v>1434</v>
      </c>
      <c r="AR23" s="37">
        <v>3311603432164</v>
      </c>
      <c r="AS23" s="27">
        <v>3</v>
      </c>
      <c r="AT23" s="27">
        <f>IFERROR(VLOOKUP(AS23,#REF!,2,0), )</f>
        <v>0</v>
      </c>
      <c r="AU23" s="27">
        <v>43</v>
      </c>
      <c r="AV23" s="27">
        <f>IFERROR(VLOOKUP(AU23,#REF!,2,0), )</f>
        <v>0</v>
      </c>
      <c r="AW23" s="27">
        <v>2164</v>
      </c>
      <c r="AX23" s="27">
        <f>IFERROR(VLOOKUP(AW23,#REF!,2,0), )</f>
        <v>0</v>
      </c>
      <c r="AY23" s="37">
        <v>1</v>
      </c>
      <c r="AZ23" s="37">
        <v>1</v>
      </c>
      <c r="BA23" s="37"/>
      <c r="BB23" s="37"/>
      <c r="BC23" s="37"/>
      <c r="BD23" s="37"/>
      <c r="BE23" s="37"/>
      <c r="BF23" s="45"/>
      <c r="BG23" s="45"/>
      <c r="BH23" s="45"/>
      <c r="BI23" s="45"/>
      <c r="BJ23" s="45"/>
      <c r="BK23" s="45"/>
      <c r="BL23" s="45"/>
      <c r="BM23" s="45"/>
      <c r="BN23" s="45"/>
      <c r="BO23" s="45"/>
      <c r="BP23" s="46"/>
      <c r="BQ23" s="37"/>
      <c r="BR23" s="46"/>
      <c r="BS23" s="46"/>
      <c r="BT23" s="46"/>
      <c r="BU23" s="46"/>
      <c r="BV23" s="46"/>
      <c r="BW23" s="46"/>
      <c r="BX23" s="46"/>
      <c r="BY23" s="46"/>
      <c r="BZ23" s="37"/>
      <c r="CA23" s="43">
        <v>8050000</v>
      </c>
      <c r="CB23" s="37">
        <v>3</v>
      </c>
      <c r="CC23" s="37">
        <v>15</v>
      </c>
      <c r="CD23" s="42">
        <v>44942</v>
      </c>
      <c r="CE23" s="46"/>
      <c r="CF23" s="46"/>
      <c r="CG23" s="43"/>
      <c r="CH23" s="37"/>
      <c r="CI23" s="37"/>
      <c r="CJ23" s="42"/>
      <c r="CK23" s="46"/>
      <c r="CL23" s="46"/>
      <c r="CM23" s="46"/>
      <c r="CN23" s="46"/>
      <c r="CO23" s="37"/>
      <c r="CP23" s="42"/>
      <c r="CQ23" s="46">
        <f t="shared" si="0"/>
        <v>8050000</v>
      </c>
      <c r="CR23" s="48">
        <f t="shared" si="1"/>
        <v>3</v>
      </c>
      <c r="CS23" s="48">
        <f t="shared" si="2"/>
        <v>15</v>
      </c>
      <c r="CT23" s="42">
        <v>44942</v>
      </c>
      <c r="CU23" s="389">
        <f t="shared" si="3"/>
        <v>26450000</v>
      </c>
      <c r="CV23" s="46"/>
      <c r="CW23" s="27"/>
      <c r="CX23" s="27"/>
      <c r="CY23" s="27"/>
      <c r="CZ23" s="142"/>
      <c r="DA23" s="142"/>
      <c r="DB23" s="142"/>
      <c r="DC23" s="142"/>
      <c r="DD23" s="142"/>
      <c r="DE23" s="142"/>
      <c r="DF23" s="27"/>
      <c r="DG23" s="27" t="s">
        <v>1847</v>
      </c>
      <c r="DH23" s="27" t="s">
        <v>1458</v>
      </c>
      <c r="DI23" s="27"/>
      <c r="DJ23" s="27" t="s">
        <v>1949</v>
      </c>
      <c r="DK23" s="27" t="s">
        <v>1961</v>
      </c>
      <c r="DL23" s="49" t="s">
        <v>1962</v>
      </c>
      <c r="DM23" s="49" t="s">
        <v>1850</v>
      </c>
      <c r="DN23" s="25"/>
      <c r="DO23" t="s">
        <v>1851</v>
      </c>
    </row>
    <row r="24" spans="1:119" ht="25.5" customHeight="1" x14ac:dyDescent="0.25">
      <c r="A24" s="26" t="s">
        <v>594</v>
      </c>
      <c r="B24" s="27">
        <v>2022</v>
      </c>
      <c r="C24" s="34" t="s">
        <v>578</v>
      </c>
      <c r="D24" s="35" t="s">
        <v>1995</v>
      </c>
      <c r="E24" s="153" t="s">
        <v>1953</v>
      </c>
      <c r="F24" s="327" t="s">
        <v>1954</v>
      </c>
      <c r="G24" s="27" t="s">
        <v>1425</v>
      </c>
      <c r="H24" s="27" t="s">
        <v>1426</v>
      </c>
      <c r="I24" s="27" t="s">
        <v>1427</v>
      </c>
      <c r="J24" s="27" t="s">
        <v>1955</v>
      </c>
      <c r="K24" s="304" t="s">
        <v>1714</v>
      </c>
      <c r="L24" s="27" t="s">
        <v>595</v>
      </c>
      <c r="M24" s="27" t="s">
        <v>1842</v>
      </c>
      <c r="N24" s="37">
        <v>1015424055</v>
      </c>
      <c r="O24" s="38">
        <v>0</v>
      </c>
      <c r="P24" s="27" t="s">
        <v>1565</v>
      </c>
      <c r="Q24" s="27" t="s">
        <v>1431</v>
      </c>
      <c r="R24" s="379" t="s">
        <v>1470</v>
      </c>
      <c r="S24" s="151" t="s">
        <v>1661</v>
      </c>
      <c r="T24" s="27"/>
      <c r="U24" s="27"/>
      <c r="V24" s="37"/>
      <c r="W24" s="27"/>
      <c r="X24" s="27"/>
      <c r="Y24" s="27" t="s">
        <v>1715</v>
      </c>
      <c r="Z24" s="37">
        <v>3507617455</v>
      </c>
      <c r="AA24" s="37"/>
      <c r="AB24" s="37">
        <v>8</v>
      </c>
      <c r="AC24" s="27">
        <v>0</v>
      </c>
      <c r="AD24" s="40">
        <v>44581</v>
      </c>
      <c r="AE24" s="40">
        <v>44582</v>
      </c>
      <c r="AF24" s="41" t="s">
        <v>1960</v>
      </c>
      <c r="AG24" s="42">
        <v>44824</v>
      </c>
      <c r="AH24" s="43">
        <v>2300000</v>
      </c>
      <c r="AI24" s="43">
        <v>18400000</v>
      </c>
      <c r="AJ24" s="43"/>
      <c r="AK24" s="43"/>
      <c r="AL24" s="27" t="s">
        <v>1996</v>
      </c>
      <c r="AM24" s="27" t="s">
        <v>1673</v>
      </c>
      <c r="AN24" s="27">
        <v>387</v>
      </c>
      <c r="AO24" s="27" t="s">
        <v>1997</v>
      </c>
      <c r="AP24" s="44" t="s">
        <v>1960</v>
      </c>
      <c r="AQ24" s="27" t="s">
        <v>1434</v>
      </c>
      <c r="AR24" s="37">
        <v>3311603432164</v>
      </c>
      <c r="AS24" s="27">
        <v>3</v>
      </c>
      <c r="AT24" s="27">
        <f>IFERROR(VLOOKUP(AS24,#REF!,2,0), )</f>
        <v>0</v>
      </c>
      <c r="AU24" s="27">
        <v>43</v>
      </c>
      <c r="AV24" s="27">
        <f>IFERROR(VLOOKUP(AU24,#REF!,2,0), )</f>
        <v>0</v>
      </c>
      <c r="AW24" s="27">
        <v>2164</v>
      </c>
      <c r="AX24" s="27">
        <f>IFERROR(VLOOKUP(AW24,#REF!,2,0), )</f>
        <v>0</v>
      </c>
      <c r="AY24" s="37">
        <v>1</v>
      </c>
      <c r="AZ24" s="37">
        <v>1</v>
      </c>
      <c r="BA24" s="37"/>
      <c r="BB24" s="37"/>
      <c r="BC24" s="37"/>
      <c r="BD24" s="37"/>
      <c r="BE24" s="37"/>
      <c r="BF24" s="45"/>
      <c r="BG24" s="45"/>
      <c r="BH24" s="45"/>
      <c r="BI24" s="45"/>
      <c r="BJ24" s="45"/>
      <c r="BK24" s="45"/>
      <c r="BL24" s="45"/>
      <c r="BM24" s="45"/>
      <c r="BN24" s="45"/>
      <c r="BO24" s="45"/>
      <c r="BP24" s="46"/>
      <c r="BQ24" s="37"/>
      <c r="BR24" s="46"/>
      <c r="BS24" s="46"/>
      <c r="BT24" s="46"/>
      <c r="BU24" s="46"/>
      <c r="BV24" s="46"/>
      <c r="BW24" s="46"/>
      <c r="BX24" s="46"/>
      <c r="BY24" s="46"/>
      <c r="BZ24" s="37"/>
      <c r="CA24" s="43">
        <v>9200000</v>
      </c>
      <c r="CB24" s="37">
        <v>4</v>
      </c>
      <c r="CC24" s="37">
        <v>0</v>
      </c>
      <c r="CD24" s="42">
        <v>44946</v>
      </c>
      <c r="CE24" s="46"/>
      <c r="CF24" s="46"/>
      <c r="CG24" s="43"/>
      <c r="CH24" s="37"/>
      <c r="CI24" s="37"/>
      <c r="CJ24" s="42"/>
      <c r="CK24" s="46"/>
      <c r="CL24" s="46"/>
      <c r="CM24" s="46"/>
      <c r="CN24" s="46"/>
      <c r="CO24" s="37"/>
      <c r="CP24" s="42"/>
      <c r="CQ24" s="46">
        <f t="shared" si="0"/>
        <v>9200000</v>
      </c>
      <c r="CR24" s="48">
        <f t="shared" si="1"/>
        <v>4</v>
      </c>
      <c r="CS24" s="48">
        <f t="shared" si="2"/>
        <v>0</v>
      </c>
      <c r="CT24" s="42">
        <v>44946</v>
      </c>
      <c r="CU24" s="389">
        <f t="shared" si="3"/>
        <v>27600000</v>
      </c>
      <c r="CV24" s="46"/>
      <c r="CW24" s="27"/>
      <c r="CX24" s="27"/>
      <c r="CY24" s="27"/>
      <c r="CZ24" s="142"/>
      <c r="DA24" s="142"/>
      <c r="DB24" s="142"/>
      <c r="DC24" s="142"/>
      <c r="DD24" s="142"/>
      <c r="DE24" s="142"/>
      <c r="DF24" s="27"/>
      <c r="DG24" s="27" t="s">
        <v>1847</v>
      </c>
      <c r="DH24" s="27" t="s">
        <v>1458</v>
      </c>
      <c r="DI24" s="27"/>
      <c r="DJ24" s="27" t="s">
        <v>1949</v>
      </c>
      <c r="DK24" s="27" t="s">
        <v>1961</v>
      </c>
      <c r="DL24" s="49" t="s">
        <v>1962</v>
      </c>
      <c r="DM24" s="49" t="s">
        <v>1850</v>
      </c>
      <c r="DN24" s="25"/>
      <c r="DO24" t="s">
        <v>1851</v>
      </c>
    </row>
    <row r="25" spans="1:119" ht="25.5" customHeight="1" x14ac:dyDescent="0.25">
      <c r="A25" s="26" t="s">
        <v>596</v>
      </c>
      <c r="B25" s="27">
        <v>2022</v>
      </c>
      <c r="C25" s="34" t="s">
        <v>578</v>
      </c>
      <c r="D25" s="35" t="s">
        <v>1998</v>
      </c>
      <c r="E25" s="157" t="s">
        <v>1953</v>
      </c>
      <c r="F25" s="327" t="s">
        <v>1954</v>
      </c>
      <c r="G25" s="27" t="s">
        <v>1425</v>
      </c>
      <c r="H25" s="27" t="s">
        <v>1426</v>
      </c>
      <c r="I25" s="27" t="s">
        <v>1427</v>
      </c>
      <c r="J25" s="27" t="s">
        <v>1955</v>
      </c>
      <c r="K25" s="304" t="s">
        <v>1666</v>
      </c>
      <c r="L25" s="27" t="s">
        <v>597</v>
      </c>
      <c r="M25" s="27" t="s">
        <v>1842</v>
      </c>
      <c r="N25" s="37">
        <v>85162945</v>
      </c>
      <c r="O25" s="38">
        <v>9</v>
      </c>
      <c r="P25" s="27" t="s">
        <v>1667</v>
      </c>
      <c r="Q25" s="27" t="s">
        <v>1431</v>
      </c>
      <c r="R25" s="379" t="s">
        <v>1470</v>
      </c>
      <c r="S25" s="151" t="s">
        <v>1999</v>
      </c>
      <c r="T25" s="27"/>
      <c r="U25" s="27"/>
      <c r="V25" s="37"/>
      <c r="W25" s="27"/>
      <c r="X25" s="27"/>
      <c r="Y25" s="152" t="s">
        <v>1668</v>
      </c>
      <c r="Z25" s="37">
        <v>5870000</v>
      </c>
      <c r="AA25" s="37"/>
      <c r="AB25" s="37">
        <v>8</v>
      </c>
      <c r="AC25" s="27">
        <v>0</v>
      </c>
      <c r="AD25" s="40">
        <v>44581</v>
      </c>
      <c r="AE25" s="160">
        <v>44601</v>
      </c>
      <c r="AF25" s="41" t="s">
        <v>1977</v>
      </c>
      <c r="AG25" s="42">
        <v>44842</v>
      </c>
      <c r="AH25" s="43">
        <v>2300000</v>
      </c>
      <c r="AI25" s="43">
        <v>18400000</v>
      </c>
      <c r="AJ25" s="43"/>
      <c r="AK25" s="43"/>
      <c r="AL25" s="27" t="s">
        <v>2000</v>
      </c>
      <c r="AM25" s="27" t="s">
        <v>1673</v>
      </c>
      <c r="AN25" s="27">
        <v>383</v>
      </c>
      <c r="AO25" s="27" t="s">
        <v>2001</v>
      </c>
      <c r="AP25" s="44" t="s">
        <v>1960</v>
      </c>
      <c r="AQ25" s="27" t="s">
        <v>1434</v>
      </c>
      <c r="AR25" s="37">
        <v>3311603432164</v>
      </c>
      <c r="AS25" s="27">
        <v>3</v>
      </c>
      <c r="AT25" s="27">
        <f>IFERROR(VLOOKUP(AS25,#REF!,2,0), )</f>
        <v>0</v>
      </c>
      <c r="AU25" s="27">
        <v>43</v>
      </c>
      <c r="AV25" s="27">
        <f>IFERROR(VLOOKUP(AU25,#REF!,2,0), )</f>
        <v>0</v>
      </c>
      <c r="AW25" s="27">
        <v>2164</v>
      </c>
      <c r="AX25" s="27">
        <f>IFERROR(VLOOKUP(AW25,#REF!,2,0), )</f>
        <v>0</v>
      </c>
      <c r="AY25" s="37">
        <v>1</v>
      </c>
      <c r="AZ25" s="37">
        <v>1</v>
      </c>
      <c r="BA25" s="37"/>
      <c r="BB25" s="37"/>
      <c r="BC25" s="37"/>
      <c r="BD25" s="37"/>
      <c r="BE25" s="37"/>
      <c r="BF25" s="45"/>
      <c r="BG25" s="45"/>
      <c r="BH25" s="45"/>
      <c r="BI25" s="45"/>
      <c r="BJ25" s="45"/>
      <c r="BK25" s="45"/>
      <c r="BL25" s="45"/>
      <c r="BM25" s="45"/>
      <c r="BN25" s="45"/>
      <c r="BO25" s="45"/>
      <c r="BP25" s="46"/>
      <c r="BQ25" s="37"/>
      <c r="BR25" s="46"/>
      <c r="BS25" s="46"/>
      <c r="BT25" s="46"/>
      <c r="BU25" s="46"/>
      <c r="BV25" s="46"/>
      <c r="BW25" s="46"/>
      <c r="BX25" s="46"/>
      <c r="BY25" s="46"/>
      <c r="BZ25" s="37"/>
      <c r="CA25" s="43">
        <v>7666667</v>
      </c>
      <c r="CB25" s="37">
        <v>3</v>
      </c>
      <c r="CC25" s="37">
        <v>10</v>
      </c>
      <c r="CD25" s="42">
        <v>44946</v>
      </c>
      <c r="CE25" s="46"/>
      <c r="CF25" s="46"/>
      <c r="CG25" s="43"/>
      <c r="CH25" s="37"/>
      <c r="CI25" s="37"/>
      <c r="CJ25" s="42"/>
      <c r="CK25" s="46"/>
      <c r="CL25" s="46"/>
      <c r="CM25" s="46"/>
      <c r="CN25" s="46"/>
      <c r="CO25" s="37"/>
      <c r="CP25" s="42"/>
      <c r="CQ25" s="46">
        <f t="shared" si="0"/>
        <v>7666667</v>
      </c>
      <c r="CR25" s="48">
        <f t="shared" si="1"/>
        <v>3</v>
      </c>
      <c r="CS25" s="48">
        <f t="shared" si="2"/>
        <v>10</v>
      </c>
      <c r="CT25" s="42">
        <v>44946</v>
      </c>
      <c r="CU25" s="389">
        <f t="shared" si="3"/>
        <v>26066667</v>
      </c>
      <c r="CV25" s="46"/>
      <c r="CW25" s="27"/>
      <c r="CX25" s="27"/>
      <c r="CY25" s="27"/>
      <c r="CZ25" s="142"/>
      <c r="DA25" s="142"/>
      <c r="DB25" s="142"/>
      <c r="DC25" s="142"/>
      <c r="DD25" s="142"/>
      <c r="DE25" s="142"/>
      <c r="DF25" s="27"/>
      <c r="DG25" s="27" t="s">
        <v>1847</v>
      </c>
      <c r="DH25" s="27" t="s">
        <v>1458</v>
      </c>
      <c r="DI25" s="27"/>
      <c r="DJ25" s="27" t="s">
        <v>1949</v>
      </c>
      <c r="DK25" s="27" t="s">
        <v>1961</v>
      </c>
      <c r="DL25" s="49" t="s">
        <v>1962</v>
      </c>
      <c r="DM25" s="49" t="s">
        <v>1850</v>
      </c>
      <c r="DN25" s="27" t="s">
        <v>2002</v>
      </c>
      <c r="DO25" t="s">
        <v>1851</v>
      </c>
    </row>
    <row r="26" spans="1:119" ht="25.5" customHeight="1" x14ac:dyDescent="0.25">
      <c r="A26" s="26" t="s">
        <v>598</v>
      </c>
      <c r="B26" s="27">
        <v>2022</v>
      </c>
      <c r="C26" s="34" t="s">
        <v>578</v>
      </c>
      <c r="D26" s="35" t="s">
        <v>2003</v>
      </c>
      <c r="E26" s="36" t="s">
        <v>1953</v>
      </c>
      <c r="F26" s="327" t="s">
        <v>1954</v>
      </c>
      <c r="G26" s="27" t="s">
        <v>1425</v>
      </c>
      <c r="H26" s="27" t="s">
        <v>1426</v>
      </c>
      <c r="I26" s="27" t="s">
        <v>1427</v>
      </c>
      <c r="J26" s="27" t="s">
        <v>1955</v>
      </c>
      <c r="K26" s="304" t="s">
        <v>1776</v>
      </c>
      <c r="L26" s="27" t="s">
        <v>599</v>
      </c>
      <c r="M26" s="27" t="s">
        <v>1842</v>
      </c>
      <c r="N26" s="37">
        <v>1030561415</v>
      </c>
      <c r="O26" s="38">
        <v>1</v>
      </c>
      <c r="P26" s="27" t="s">
        <v>1565</v>
      </c>
      <c r="Q26" s="27" t="s">
        <v>1431</v>
      </c>
      <c r="R26" s="379" t="s">
        <v>1470</v>
      </c>
      <c r="S26" s="151" t="s">
        <v>1661</v>
      </c>
      <c r="T26" s="27"/>
      <c r="U26" s="27"/>
      <c r="V26" s="37"/>
      <c r="W26" s="27"/>
      <c r="X26" s="27"/>
      <c r="Y26" s="25" t="s">
        <v>2004</v>
      </c>
      <c r="Z26" s="37">
        <v>3114897135</v>
      </c>
      <c r="AA26" s="37"/>
      <c r="AB26" s="37">
        <v>8</v>
      </c>
      <c r="AC26" s="27">
        <v>0</v>
      </c>
      <c r="AD26" s="40">
        <v>44581</v>
      </c>
      <c r="AE26" s="40">
        <v>44582</v>
      </c>
      <c r="AF26" s="41" t="s">
        <v>1960</v>
      </c>
      <c r="AG26" s="42">
        <v>44824</v>
      </c>
      <c r="AH26" s="43">
        <v>2300000</v>
      </c>
      <c r="AI26" s="43">
        <v>18400000</v>
      </c>
      <c r="AJ26" s="43"/>
      <c r="AK26" s="43"/>
      <c r="AL26" s="27" t="s">
        <v>2005</v>
      </c>
      <c r="AM26" s="27" t="s">
        <v>1673</v>
      </c>
      <c r="AN26" s="27">
        <v>384</v>
      </c>
      <c r="AO26" s="27" t="s">
        <v>2006</v>
      </c>
      <c r="AP26" s="44" t="s">
        <v>1960</v>
      </c>
      <c r="AQ26" s="27" t="s">
        <v>1434</v>
      </c>
      <c r="AR26" s="37">
        <v>3311603432164</v>
      </c>
      <c r="AS26" s="27">
        <v>3</v>
      </c>
      <c r="AT26" s="27">
        <f>IFERROR(VLOOKUP(AS26,#REF!,2,0), )</f>
        <v>0</v>
      </c>
      <c r="AU26" s="27">
        <v>43</v>
      </c>
      <c r="AV26" s="27">
        <f>IFERROR(VLOOKUP(AU26,#REF!,2,0), )</f>
        <v>0</v>
      </c>
      <c r="AW26" s="27">
        <v>2164</v>
      </c>
      <c r="AX26" s="27">
        <f>IFERROR(VLOOKUP(AW26,#REF!,2,0), )</f>
        <v>0</v>
      </c>
      <c r="AY26" s="37">
        <v>1</v>
      </c>
      <c r="AZ26" s="37">
        <v>1</v>
      </c>
      <c r="BA26" s="37"/>
      <c r="BB26" s="37"/>
      <c r="BC26" s="37"/>
      <c r="BD26" s="37"/>
      <c r="BE26" s="37"/>
      <c r="BF26" s="45"/>
      <c r="BG26" s="45"/>
      <c r="BH26" s="45"/>
      <c r="BI26" s="45"/>
      <c r="BJ26" s="45"/>
      <c r="BK26" s="45"/>
      <c r="BL26" s="45"/>
      <c r="BM26" s="45"/>
      <c r="BN26" s="45"/>
      <c r="BO26" s="45"/>
      <c r="BP26" s="46"/>
      <c r="BQ26" s="37"/>
      <c r="BR26" s="46"/>
      <c r="BS26" s="46"/>
      <c r="BT26" s="46"/>
      <c r="BU26" s="46"/>
      <c r="BV26" s="46"/>
      <c r="BW26" s="46"/>
      <c r="BX26" s="46"/>
      <c r="BY26" s="46"/>
      <c r="BZ26" s="37"/>
      <c r="CA26" s="43">
        <v>9200000</v>
      </c>
      <c r="CB26" s="37">
        <v>4</v>
      </c>
      <c r="CC26" s="37">
        <v>0</v>
      </c>
      <c r="CD26" s="42">
        <v>44946</v>
      </c>
      <c r="CE26" s="46"/>
      <c r="CF26" s="46"/>
      <c r="CG26" s="43"/>
      <c r="CH26" s="37"/>
      <c r="CI26" s="37"/>
      <c r="CJ26" s="42"/>
      <c r="CK26" s="46"/>
      <c r="CL26" s="46"/>
      <c r="CM26" s="46"/>
      <c r="CN26" s="46"/>
      <c r="CO26" s="37"/>
      <c r="CP26" s="42"/>
      <c r="CQ26" s="46">
        <f t="shared" si="0"/>
        <v>9200000</v>
      </c>
      <c r="CR26" s="48">
        <f t="shared" si="1"/>
        <v>4</v>
      </c>
      <c r="CS26" s="48">
        <f t="shared" si="2"/>
        <v>0</v>
      </c>
      <c r="CT26" s="42">
        <v>44946</v>
      </c>
      <c r="CU26" s="389">
        <f t="shared" si="3"/>
        <v>27600000</v>
      </c>
      <c r="CV26" s="46"/>
      <c r="CW26" s="27"/>
      <c r="CX26" s="27"/>
      <c r="CY26" s="27"/>
      <c r="CZ26" s="142"/>
      <c r="DA26" s="142"/>
      <c r="DB26" s="142"/>
      <c r="DC26" s="142"/>
      <c r="DD26" s="142"/>
      <c r="DE26" s="142"/>
      <c r="DF26" s="27"/>
      <c r="DG26" s="27" t="s">
        <v>1847</v>
      </c>
      <c r="DH26" s="27" t="s">
        <v>1458</v>
      </c>
      <c r="DI26" s="27"/>
      <c r="DJ26" s="27" t="s">
        <v>1949</v>
      </c>
      <c r="DK26" s="27" t="s">
        <v>1961</v>
      </c>
      <c r="DL26" s="49" t="s">
        <v>1962</v>
      </c>
      <c r="DM26" s="49" t="s">
        <v>1850</v>
      </c>
      <c r="DN26" s="25"/>
      <c r="DO26" t="s">
        <v>1851</v>
      </c>
    </row>
    <row r="27" spans="1:119" ht="25.5" customHeight="1" x14ac:dyDescent="0.25">
      <c r="A27" s="26" t="s">
        <v>600</v>
      </c>
      <c r="B27" s="27">
        <v>2022</v>
      </c>
      <c r="C27" s="34" t="s">
        <v>578</v>
      </c>
      <c r="D27" s="35" t="s">
        <v>2007</v>
      </c>
      <c r="E27" s="153" t="s">
        <v>1953</v>
      </c>
      <c r="F27" s="327" t="s">
        <v>1954</v>
      </c>
      <c r="G27" s="27" t="s">
        <v>1425</v>
      </c>
      <c r="H27" s="27" t="s">
        <v>1426</v>
      </c>
      <c r="I27" s="27" t="s">
        <v>1427</v>
      </c>
      <c r="J27" s="27" t="s">
        <v>1955</v>
      </c>
      <c r="K27" s="304" t="s">
        <v>1749</v>
      </c>
      <c r="L27" s="27" t="s">
        <v>4428</v>
      </c>
      <c r="M27" s="27" t="s">
        <v>1842</v>
      </c>
      <c r="N27" s="37">
        <v>52200462</v>
      </c>
      <c r="O27" s="38">
        <v>7</v>
      </c>
      <c r="P27" s="27" t="s">
        <v>1565</v>
      </c>
      <c r="Q27" s="27" t="s">
        <v>1431</v>
      </c>
      <c r="R27" s="379" t="s">
        <v>1470</v>
      </c>
      <c r="S27" s="151" t="s">
        <v>1661</v>
      </c>
      <c r="T27" s="27"/>
      <c r="U27" s="27"/>
      <c r="V27" s="37"/>
      <c r="W27" s="27"/>
      <c r="X27" s="27"/>
      <c r="Y27" s="152" t="s">
        <v>2008</v>
      </c>
      <c r="Z27" s="37">
        <v>3112277353</v>
      </c>
      <c r="AA27" s="37"/>
      <c r="AB27" s="37">
        <v>8</v>
      </c>
      <c r="AC27" s="27">
        <v>0</v>
      </c>
      <c r="AD27" s="40">
        <v>44588</v>
      </c>
      <c r="AE27" s="40">
        <v>44595</v>
      </c>
      <c r="AF27" s="41" t="s">
        <v>2009</v>
      </c>
      <c r="AG27" s="42">
        <v>44836</v>
      </c>
      <c r="AH27" s="43">
        <v>2300000</v>
      </c>
      <c r="AI27" s="43">
        <v>18400000</v>
      </c>
      <c r="AJ27" s="43"/>
      <c r="AK27" s="43"/>
      <c r="AL27" s="27" t="s">
        <v>2010</v>
      </c>
      <c r="AM27" s="27" t="s">
        <v>1673</v>
      </c>
      <c r="AN27" s="27">
        <v>391</v>
      </c>
      <c r="AO27" s="27" t="s">
        <v>2011</v>
      </c>
      <c r="AP27" s="44" t="s">
        <v>1960</v>
      </c>
      <c r="AQ27" s="27" t="s">
        <v>1434</v>
      </c>
      <c r="AR27" s="37">
        <v>3311603432164</v>
      </c>
      <c r="AS27" s="27">
        <v>3</v>
      </c>
      <c r="AT27" s="27">
        <f>IFERROR(VLOOKUP(AS27,#REF!,2,0), )</f>
        <v>0</v>
      </c>
      <c r="AU27" s="27">
        <v>43</v>
      </c>
      <c r="AV27" s="27">
        <f>IFERROR(VLOOKUP(AU27,#REF!,2,0), )</f>
        <v>0</v>
      </c>
      <c r="AW27" s="27">
        <v>2164</v>
      </c>
      <c r="AX27" s="27">
        <f>IFERROR(VLOOKUP(AW27,#REF!,2,0), )</f>
        <v>0</v>
      </c>
      <c r="AY27" s="37">
        <v>1</v>
      </c>
      <c r="AZ27" s="37">
        <v>1</v>
      </c>
      <c r="BA27" s="37">
        <v>2</v>
      </c>
      <c r="BB27" s="37"/>
      <c r="BC27" s="37"/>
      <c r="BD27" s="37"/>
      <c r="BE27" s="37"/>
      <c r="BF27" s="45"/>
      <c r="BG27" s="45">
        <v>44850</v>
      </c>
      <c r="BH27" s="45"/>
      <c r="BI27" s="45"/>
      <c r="BJ27" s="45"/>
      <c r="BK27" s="45"/>
      <c r="BL27" s="45"/>
      <c r="BM27" s="45"/>
      <c r="BN27" s="45"/>
      <c r="BO27" s="45"/>
      <c r="BP27" s="46" t="s">
        <v>1430</v>
      </c>
      <c r="BQ27" s="37">
        <v>19454960</v>
      </c>
      <c r="BR27" s="25" t="s">
        <v>2012</v>
      </c>
      <c r="BS27" s="46" t="s">
        <v>1430</v>
      </c>
      <c r="BT27" s="32">
        <v>80071894</v>
      </c>
      <c r="BU27" s="25" t="s">
        <v>1633</v>
      </c>
      <c r="BV27" s="46"/>
      <c r="BW27" s="46"/>
      <c r="BX27" s="46"/>
      <c r="BY27" s="46"/>
      <c r="BZ27" s="37"/>
      <c r="CA27" s="43">
        <v>8050000</v>
      </c>
      <c r="CB27" s="37">
        <v>3</v>
      </c>
      <c r="CC27" s="37">
        <v>15</v>
      </c>
      <c r="CD27" s="42">
        <v>44943</v>
      </c>
      <c r="CE27" s="46"/>
      <c r="CF27" s="46"/>
      <c r="CG27" s="43"/>
      <c r="CH27" s="37"/>
      <c r="CI27" s="37"/>
      <c r="CJ27" s="42"/>
      <c r="CK27" s="46"/>
      <c r="CL27" s="46"/>
      <c r="CM27" s="46"/>
      <c r="CN27" s="46"/>
      <c r="CO27" s="37"/>
      <c r="CP27" s="42"/>
      <c r="CQ27" s="46">
        <f t="shared" si="0"/>
        <v>8050000</v>
      </c>
      <c r="CR27" s="48">
        <f t="shared" si="1"/>
        <v>3</v>
      </c>
      <c r="CS27" s="48">
        <f t="shared" si="2"/>
        <v>15</v>
      </c>
      <c r="CT27" s="42">
        <v>44943</v>
      </c>
      <c r="CU27" s="389">
        <f t="shared" si="3"/>
        <v>26450000</v>
      </c>
      <c r="CV27" s="46"/>
      <c r="CW27" s="27"/>
      <c r="CX27" s="27"/>
      <c r="CY27" s="27"/>
      <c r="CZ27" s="142"/>
      <c r="DA27" s="142"/>
      <c r="DB27" s="142"/>
      <c r="DC27" s="142"/>
      <c r="DD27" s="142"/>
      <c r="DE27" s="142"/>
      <c r="DF27" s="27"/>
      <c r="DG27" s="27" t="s">
        <v>1847</v>
      </c>
      <c r="DH27" s="27" t="s">
        <v>1458</v>
      </c>
      <c r="DI27" s="27"/>
      <c r="DJ27" s="27" t="s">
        <v>1949</v>
      </c>
      <c r="DK27" s="27" t="s">
        <v>1945</v>
      </c>
      <c r="DL27" s="49" t="s">
        <v>2013</v>
      </c>
      <c r="DM27" s="49" t="s">
        <v>1850</v>
      </c>
      <c r="DN27" s="25"/>
      <c r="DO27" t="s">
        <v>1851</v>
      </c>
    </row>
    <row r="28" spans="1:119" ht="25.5" customHeight="1" x14ac:dyDescent="0.25">
      <c r="A28" s="26" t="s">
        <v>601</v>
      </c>
      <c r="B28" s="27">
        <v>2022</v>
      </c>
      <c r="C28" s="34" t="s">
        <v>578</v>
      </c>
      <c r="D28" s="35" t="s">
        <v>2014</v>
      </c>
      <c r="E28" s="157" t="s">
        <v>1953</v>
      </c>
      <c r="F28" s="327" t="s">
        <v>1954</v>
      </c>
      <c r="G28" s="27" t="s">
        <v>1425</v>
      </c>
      <c r="H28" s="27" t="s">
        <v>1426</v>
      </c>
      <c r="I28" s="27" t="s">
        <v>1427</v>
      </c>
      <c r="J28" s="27" t="s">
        <v>1955</v>
      </c>
      <c r="K28" s="304" t="s">
        <v>1587</v>
      </c>
      <c r="L28" s="27" t="s">
        <v>602</v>
      </c>
      <c r="M28" s="27" t="s">
        <v>1842</v>
      </c>
      <c r="N28" s="37">
        <v>15030116</v>
      </c>
      <c r="O28" s="38">
        <v>9</v>
      </c>
      <c r="P28" s="27" t="s">
        <v>1565</v>
      </c>
      <c r="Q28" s="27" t="s">
        <v>1431</v>
      </c>
      <c r="R28" s="379" t="s">
        <v>1470</v>
      </c>
      <c r="S28" s="151" t="s">
        <v>1661</v>
      </c>
      <c r="T28" s="27"/>
      <c r="U28" s="27"/>
      <c r="V28" s="37"/>
      <c r="W28" s="27"/>
      <c r="X28" s="27"/>
      <c r="Y28" s="152" t="s">
        <v>1588</v>
      </c>
      <c r="Z28" s="37">
        <v>3102326268</v>
      </c>
      <c r="AA28" s="37"/>
      <c r="AB28" s="37">
        <v>8</v>
      </c>
      <c r="AC28" s="27">
        <v>0</v>
      </c>
      <c r="AD28" s="40">
        <v>44582</v>
      </c>
      <c r="AE28" s="40">
        <v>44593</v>
      </c>
      <c r="AF28" s="41" t="s">
        <v>1956</v>
      </c>
      <c r="AG28" s="42">
        <v>44834</v>
      </c>
      <c r="AH28" s="43">
        <v>2300000</v>
      </c>
      <c r="AI28" s="43">
        <v>18400000</v>
      </c>
      <c r="AJ28" s="43"/>
      <c r="AK28" s="43"/>
      <c r="AL28" s="27" t="s">
        <v>2015</v>
      </c>
      <c r="AM28" s="27" t="s">
        <v>1673</v>
      </c>
      <c r="AN28" s="27">
        <v>441</v>
      </c>
      <c r="AO28" s="27" t="s">
        <v>2016</v>
      </c>
      <c r="AP28" s="44" t="s">
        <v>2017</v>
      </c>
      <c r="AQ28" s="27" t="s">
        <v>1434</v>
      </c>
      <c r="AR28" s="37">
        <v>3311603432164</v>
      </c>
      <c r="AS28" s="27">
        <v>3</v>
      </c>
      <c r="AT28" s="27">
        <f>IFERROR(VLOOKUP(AS28,#REF!,2,0), )</f>
        <v>0</v>
      </c>
      <c r="AU28" s="27">
        <v>43</v>
      </c>
      <c r="AV28" s="27">
        <f>IFERROR(VLOOKUP(AU28,#REF!,2,0), )</f>
        <v>0</v>
      </c>
      <c r="AW28" s="27">
        <v>2164</v>
      </c>
      <c r="AX28" s="27">
        <f>IFERROR(VLOOKUP(AW28,#REF!,2,0), )</f>
        <v>0</v>
      </c>
      <c r="AY28" s="37">
        <v>1</v>
      </c>
      <c r="AZ28" s="37">
        <v>1</v>
      </c>
      <c r="BA28" s="37"/>
      <c r="BB28" s="37"/>
      <c r="BC28" s="37"/>
      <c r="BD28" s="37"/>
      <c r="BE28" s="37"/>
      <c r="BF28" s="45"/>
      <c r="BG28" s="45"/>
      <c r="BH28" s="45"/>
      <c r="BI28" s="45"/>
      <c r="BJ28" s="45"/>
      <c r="BK28" s="45"/>
      <c r="BL28" s="45"/>
      <c r="BM28" s="45"/>
      <c r="BN28" s="45"/>
      <c r="BO28" s="45"/>
      <c r="BP28" s="46"/>
      <c r="BQ28" s="37"/>
      <c r="BR28" s="46"/>
      <c r="BS28" s="46"/>
      <c r="BT28" s="46"/>
      <c r="BU28" s="46"/>
      <c r="BV28" s="46"/>
      <c r="BW28" s="46"/>
      <c r="BX28" s="46"/>
      <c r="BY28" s="46"/>
      <c r="BZ28" s="37"/>
      <c r="CA28" s="43">
        <v>8050000</v>
      </c>
      <c r="CB28" s="37">
        <v>3</v>
      </c>
      <c r="CC28" s="37">
        <v>15</v>
      </c>
      <c r="CD28" s="42">
        <v>44941</v>
      </c>
      <c r="CE28" s="46"/>
      <c r="CF28" s="46"/>
      <c r="CG28" s="43"/>
      <c r="CH28" s="37"/>
      <c r="CI28" s="37"/>
      <c r="CJ28" s="42"/>
      <c r="CK28" s="46"/>
      <c r="CL28" s="46"/>
      <c r="CM28" s="46"/>
      <c r="CN28" s="46"/>
      <c r="CO28" s="37"/>
      <c r="CP28" s="42"/>
      <c r="CQ28" s="46">
        <f t="shared" si="0"/>
        <v>8050000</v>
      </c>
      <c r="CR28" s="48">
        <f t="shared" si="1"/>
        <v>3</v>
      </c>
      <c r="CS28" s="48">
        <f t="shared" si="2"/>
        <v>15</v>
      </c>
      <c r="CT28" s="42">
        <v>44941</v>
      </c>
      <c r="CU28" s="389">
        <f t="shared" si="3"/>
        <v>26450000</v>
      </c>
      <c r="CV28" s="46"/>
      <c r="CW28" s="27"/>
      <c r="CX28" s="27"/>
      <c r="CY28" s="27"/>
      <c r="CZ28" s="142"/>
      <c r="DA28" s="142"/>
      <c r="DB28" s="142"/>
      <c r="DC28" s="142"/>
      <c r="DD28" s="142"/>
      <c r="DE28" s="142"/>
      <c r="DF28" s="27"/>
      <c r="DG28" s="27" t="s">
        <v>1847</v>
      </c>
      <c r="DH28" s="27" t="s">
        <v>1458</v>
      </c>
      <c r="DI28" s="27"/>
      <c r="DJ28" s="27" t="s">
        <v>1949</v>
      </c>
      <c r="DK28" s="27" t="s">
        <v>1945</v>
      </c>
      <c r="DL28" s="49" t="s">
        <v>2013</v>
      </c>
      <c r="DM28" s="49" t="s">
        <v>1850</v>
      </c>
      <c r="DN28" s="25"/>
      <c r="DO28" t="s">
        <v>1851</v>
      </c>
    </row>
    <row r="29" spans="1:119" ht="25.5" customHeight="1" x14ac:dyDescent="0.25">
      <c r="A29" s="26" t="s">
        <v>603</v>
      </c>
      <c r="B29" s="27">
        <v>2022</v>
      </c>
      <c r="C29" s="34" t="s">
        <v>578</v>
      </c>
      <c r="D29" s="35" t="s">
        <v>2018</v>
      </c>
      <c r="E29" s="153" t="s">
        <v>1953</v>
      </c>
      <c r="F29" s="327" t="s">
        <v>1954</v>
      </c>
      <c r="G29" s="27" t="s">
        <v>1425</v>
      </c>
      <c r="H29" s="27" t="s">
        <v>1426</v>
      </c>
      <c r="I29" s="27" t="s">
        <v>1427</v>
      </c>
      <c r="J29" s="27" t="s">
        <v>1955</v>
      </c>
      <c r="K29" s="304" t="s">
        <v>2019</v>
      </c>
      <c r="L29" s="27" t="s">
        <v>604</v>
      </c>
      <c r="M29" s="27" t="s">
        <v>1842</v>
      </c>
      <c r="N29" s="37">
        <v>79380264</v>
      </c>
      <c r="O29" s="38">
        <v>4</v>
      </c>
      <c r="P29" s="27" t="s">
        <v>1565</v>
      </c>
      <c r="Q29" s="27" t="s">
        <v>1431</v>
      </c>
      <c r="R29" s="378" t="s">
        <v>1470</v>
      </c>
      <c r="S29" s="151" t="s">
        <v>1661</v>
      </c>
      <c r="T29" s="27"/>
      <c r="U29" s="27"/>
      <c r="V29" s="37"/>
      <c r="W29" s="27"/>
      <c r="X29" s="27"/>
      <c r="Y29" s="27" t="s">
        <v>1634</v>
      </c>
      <c r="Z29" s="37">
        <v>3103243426</v>
      </c>
      <c r="AA29" s="37"/>
      <c r="AB29" s="37">
        <v>8</v>
      </c>
      <c r="AC29" s="27">
        <v>0</v>
      </c>
      <c r="AD29" s="40">
        <v>44581</v>
      </c>
      <c r="AE29" s="40">
        <v>44581</v>
      </c>
      <c r="AF29" s="41" t="s">
        <v>2020</v>
      </c>
      <c r="AG29" s="42">
        <v>44823</v>
      </c>
      <c r="AH29" s="43">
        <v>2300000</v>
      </c>
      <c r="AI29" s="43">
        <v>18400000</v>
      </c>
      <c r="AJ29" s="43"/>
      <c r="AK29" s="43"/>
      <c r="AL29" s="27" t="s">
        <v>2021</v>
      </c>
      <c r="AM29" s="27" t="s">
        <v>1673</v>
      </c>
      <c r="AN29" s="27">
        <v>386</v>
      </c>
      <c r="AO29" s="27" t="s">
        <v>2022</v>
      </c>
      <c r="AP29" s="44" t="s">
        <v>1960</v>
      </c>
      <c r="AQ29" s="27" t="s">
        <v>1434</v>
      </c>
      <c r="AR29" s="37">
        <v>3311603432164</v>
      </c>
      <c r="AS29" s="27">
        <v>3</v>
      </c>
      <c r="AT29" s="27">
        <f>IFERROR(VLOOKUP(AS29,#REF!,2,0), )</f>
        <v>0</v>
      </c>
      <c r="AU29" s="27">
        <v>43</v>
      </c>
      <c r="AV29" s="27">
        <f>IFERROR(VLOOKUP(AU29,#REF!,2,0), )</f>
        <v>0</v>
      </c>
      <c r="AW29" s="27">
        <v>2164</v>
      </c>
      <c r="AX29" s="27">
        <f>IFERROR(VLOOKUP(AW29,#REF!,2,0), )</f>
        <v>0</v>
      </c>
      <c r="AY29" s="37">
        <v>1</v>
      </c>
      <c r="AZ29" s="37">
        <v>1</v>
      </c>
      <c r="BA29" s="37"/>
      <c r="BB29" s="37"/>
      <c r="BC29" s="37"/>
      <c r="BD29" s="37"/>
      <c r="BE29" s="37"/>
      <c r="BF29" s="45"/>
      <c r="BG29" s="45"/>
      <c r="BH29" s="45"/>
      <c r="BI29" s="45"/>
      <c r="BJ29" s="45"/>
      <c r="BK29" s="45"/>
      <c r="BL29" s="45"/>
      <c r="BM29" s="45"/>
      <c r="BN29" s="45"/>
      <c r="BO29" s="45"/>
      <c r="BP29" s="46"/>
      <c r="BQ29" s="37"/>
      <c r="BR29" s="46"/>
      <c r="BS29" s="46"/>
      <c r="BT29" s="46"/>
      <c r="BU29" s="46"/>
      <c r="BV29" s="46"/>
      <c r="BW29" s="46"/>
      <c r="BX29" s="46"/>
      <c r="BY29" s="46"/>
      <c r="BZ29" s="37"/>
      <c r="CA29" s="43">
        <v>9200000</v>
      </c>
      <c r="CB29" s="37">
        <v>4</v>
      </c>
      <c r="CC29" s="37">
        <v>0</v>
      </c>
      <c r="CD29" s="42">
        <v>44945</v>
      </c>
      <c r="CE29" s="46"/>
      <c r="CF29" s="46"/>
      <c r="CG29" s="43"/>
      <c r="CH29" s="37"/>
      <c r="CI29" s="37"/>
      <c r="CJ29" s="42"/>
      <c r="CK29" s="46"/>
      <c r="CL29" s="46"/>
      <c r="CM29" s="46"/>
      <c r="CN29" s="46"/>
      <c r="CO29" s="37"/>
      <c r="CP29" s="42"/>
      <c r="CQ29" s="46">
        <f t="shared" si="0"/>
        <v>9200000</v>
      </c>
      <c r="CR29" s="48">
        <f t="shared" si="1"/>
        <v>4</v>
      </c>
      <c r="CS29" s="48">
        <f t="shared" si="2"/>
        <v>0</v>
      </c>
      <c r="CT29" s="42">
        <v>44945</v>
      </c>
      <c r="CU29" s="389">
        <f t="shared" si="3"/>
        <v>27600000</v>
      </c>
      <c r="CV29" s="46"/>
      <c r="CW29" s="27"/>
      <c r="CX29" s="27"/>
      <c r="CY29" s="27"/>
      <c r="CZ29" s="142"/>
      <c r="DA29" s="142"/>
      <c r="DB29" s="142"/>
      <c r="DC29" s="142"/>
      <c r="DD29" s="142"/>
      <c r="DE29" s="142"/>
      <c r="DF29" s="27"/>
      <c r="DG29" s="27" t="s">
        <v>1847</v>
      </c>
      <c r="DH29" s="27" t="s">
        <v>1458</v>
      </c>
      <c r="DI29" s="27"/>
      <c r="DJ29" s="27" t="s">
        <v>1949</v>
      </c>
      <c r="DK29" s="27" t="s">
        <v>1945</v>
      </c>
      <c r="DL29" s="49" t="s">
        <v>2013</v>
      </c>
      <c r="DM29" s="49" t="s">
        <v>1850</v>
      </c>
      <c r="DN29" s="25"/>
      <c r="DO29" t="s">
        <v>1851</v>
      </c>
    </row>
    <row r="30" spans="1:119" ht="25.5" customHeight="1" x14ac:dyDescent="0.25">
      <c r="A30" s="26" t="s">
        <v>605</v>
      </c>
      <c r="B30" s="27">
        <v>2022</v>
      </c>
      <c r="C30" s="34" t="s">
        <v>578</v>
      </c>
      <c r="D30" s="35" t="s">
        <v>2023</v>
      </c>
      <c r="E30" s="153" t="s">
        <v>1953</v>
      </c>
      <c r="F30" s="327" t="s">
        <v>1954</v>
      </c>
      <c r="G30" s="27" t="s">
        <v>1425</v>
      </c>
      <c r="H30" s="27" t="s">
        <v>1426</v>
      </c>
      <c r="I30" s="27" t="s">
        <v>1427</v>
      </c>
      <c r="J30" s="27" t="s">
        <v>1955</v>
      </c>
      <c r="K30" s="304" t="s">
        <v>2024</v>
      </c>
      <c r="L30" s="27" t="s">
        <v>606</v>
      </c>
      <c r="M30" s="27" t="s">
        <v>1842</v>
      </c>
      <c r="N30" s="37">
        <v>52108934</v>
      </c>
      <c r="O30" s="38">
        <v>9</v>
      </c>
      <c r="P30" s="27" t="s">
        <v>1565</v>
      </c>
      <c r="Q30" s="27" t="s">
        <v>1431</v>
      </c>
      <c r="R30" s="378" t="s">
        <v>1470</v>
      </c>
      <c r="S30" s="151" t="s">
        <v>1661</v>
      </c>
      <c r="T30" s="27"/>
      <c r="U30" s="27"/>
      <c r="V30" s="37"/>
      <c r="W30" s="27"/>
      <c r="X30" s="27"/>
      <c r="Y30" s="27" t="s">
        <v>2025</v>
      </c>
      <c r="Z30" s="37">
        <v>3004418758</v>
      </c>
      <c r="AA30" s="37"/>
      <c r="AB30" s="37">
        <v>8</v>
      </c>
      <c r="AC30" s="27">
        <v>0</v>
      </c>
      <c r="AD30" s="40">
        <v>44581</v>
      </c>
      <c r="AE30" s="40">
        <v>44582</v>
      </c>
      <c r="AF30" s="41" t="s">
        <v>1960</v>
      </c>
      <c r="AG30" s="42">
        <v>44824</v>
      </c>
      <c r="AH30" s="43">
        <v>2300000</v>
      </c>
      <c r="AI30" s="43">
        <v>18400000</v>
      </c>
      <c r="AJ30" s="43"/>
      <c r="AK30" s="43"/>
      <c r="AL30" s="27" t="s">
        <v>2026</v>
      </c>
      <c r="AM30" s="27" t="s">
        <v>1673</v>
      </c>
      <c r="AN30" s="27">
        <v>380</v>
      </c>
      <c r="AO30" s="27" t="s">
        <v>2027</v>
      </c>
      <c r="AP30" s="44" t="s">
        <v>1960</v>
      </c>
      <c r="AQ30" s="27" t="s">
        <v>1434</v>
      </c>
      <c r="AR30" s="37">
        <v>3311603432164</v>
      </c>
      <c r="AS30" s="27">
        <v>3</v>
      </c>
      <c r="AT30" s="27">
        <f>IFERROR(VLOOKUP(AS30,#REF!,2,0), )</f>
        <v>0</v>
      </c>
      <c r="AU30" s="27">
        <v>43</v>
      </c>
      <c r="AV30" s="27">
        <f>IFERROR(VLOOKUP(AU30,#REF!,2,0), )</f>
        <v>0</v>
      </c>
      <c r="AW30" s="27">
        <v>2164</v>
      </c>
      <c r="AX30" s="27">
        <f>IFERROR(VLOOKUP(AW30,#REF!,2,0), )</f>
        <v>0</v>
      </c>
      <c r="AY30" s="37">
        <v>1</v>
      </c>
      <c r="AZ30" s="37">
        <v>1</v>
      </c>
      <c r="BA30" s="37"/>
      <c r="BB30" s="37"/>
      <c r="BC30" s="37"/>
      <c r="BD30" s="37"/>
      <c r="BE30" s="37"/>
      <c r="BF30" s="45"/>
      <c r="BG30" s="45"/>
      <c r="BH30" s="45"/>
      <c r="BI30" s="45"/>
      <c r="BJ30" s="45"/>
      <c r="BK30" s="45"/>
      <c r="BL30" s="45"/>
      <c r="BM30" s="45"/>
      <c r="BN30" s="45"/>
      <c r="BO30" s="45"/>
      <c r="BP30" s="46"/>
      <c r="BQ30" s="37"/>
      <c r="BR30" s="46"/>
      <c r="BS30" s="46"/>
      <c r="BT30" s="46"/>
      <c r="BU30" s="46"/>
      <c r="BV30" s="46"/>
      <c r="BW30" s="46"/>
      <c r="BX30" s="46"/>
      <c r="BY30" s="46"/>
      <c r="BZ30" s="37"/>
      <c r="CA30" s="43">
        <v>9200000</v>
      </c>
      <c r="CB30" s="37">
        <v>4</v>
      </c>
      <c r="CC30" s="37">
        <v>0</v>
      </c>
      <c r="CD30" s="42">
        <v>44946</v>
      </c>
      <c r="CE30" s="46"/>
      <c r="CF30" s="46"/>
      <c r="CG30" s="43"/>
      <c r="CH30" s="37"/>
      <c r="CI30" s="37"/>
      <c r="CJ30" s="42"/>
      <c r="CK30" s="46"/>
      <c r="CL30" s="46"/>
      <c r="CM30" s="46"/>
      <c r="CN30" s="46"/>
      <c r="CO30" s="37"/>
      <c r="CP30" s="42"/>
      <c r="CQ30" s="46">
        <f t="shared" si="0"/>
        <v>9200000</v>
      </c>
      <c r="CR30" s="48">
        <f t="shared" si="1"/>
        <v>4</v>
      </c>
      <c r="CS30" s="48">
        <f t="shared" si="2"/>
        <v>0</v>
      </c>
      <c r="CT30" s="42">
        <v>44946</v>
      </c>
      <c r="CU30" s="389">
        <f t="shared" si="3"/>
        <v>27600000</v>
      </c>
      <c r="CV30" s="46"/>
      <c r="CW30" s="27"/>
      <c r="CX30" s="27"/>
      <c r="CY30" s="27"/>
      <c r="CZ30" s="142"/>
      <c r="DA30" s="142"/>
      <c r="DB30" s="142"/>
      <c r="DC30" s="142"/>
      <c r="DD30" s="142"/>
      <c r="DE30" s="142"/>
      <c r="DF30" s="27"/>
      <c r="DG30" s="27" t="s">
        <v>1847</v>
      </c>
      <c r="DH30" s="27" t="s">
        <v>1458</v>
      </c>
      <c r="DI30" s="27"/>
      <c r="DJ30" s="27" t="s">
        <v>1949</v>
      </c>
      <c r="DK30" s="27" t="s">
        <v>1945</v>
      </c>
      <c r="DL30" s="49" t="s">
        <v>2013</v>
      </c>
      <c r="DM30" s="49" t="s">
        <v>1850</v>
      </c>
      <c r="DN30" s="25"/>
      <c r="DO30" t="s">
        <v>1851</v>
      </c>
    </row>
    <row r="31" spans="1:119" ht="25.5" customHeight="1" x14ac:dyDescent="0.25">
      <c r="A31" s="26" t="s">
        <v>607</v>
      </c>
      <c r="B31" s="27">
        <v>2022</v>
      </c>
      <c r="C31" s="34" t="s">
        <v>578</v>
      </c>
      <c r="D31" s="35" t="s">
        <v>2028</v>
      </c>
      <c r="E31" s="36" t="s">
        <v>1953</v>
      </c>
      <c r="F31" s="327" t="s">
        <v>1954</v>
      </c>
      <c r="G31" s="27" t="s">
        <v>1425</v>
      </c>
      <c r="H31" s="27" t="s">
        <v>1426</v>
      </c>
      <c r="I31" s="27" t="s">
        <v>1427</v>
      </c>
      <c r="J31" s="27" t="s">
        <v>1955</v>
      </c>
      <c r="K31" s="304" t="s">
        <v>1759</v>
      </c>
      <c r="L31" s="27" t="s">
        <v>608</v>
      </c>
      <c r="M31" s="27" t="s">
        <v>1842</v>
      </c>
      <c r="N31" s="37">
        <v>1026291577</v>
      </c>
      <c r="O31" s="38">
        <v>0</v>
      </c>
      <c r="P31" s="27" t="s">
        <v>1565</v>
      </c>
      <c r="Q31" s="27" t="s">
        <v>1431</v>
      </c>
      <c r="R31" s="378" t="s">
        <v>2029</v>
      </c>
      <c r="S31" s="151" t="s">
        <v>1661</v>
      </c>
      <c r="T31" s="27"/>
      <c r="U31" s="27"/>
      <c r="V31" s="37"/>
      <c r="W31" s="27"/>
      <c r="X31" s="27"/>
      <c r="Y31" s="152" t="s">
        <v>1654</v>
      </c>
      <c r="Z31" s="37">
        <v>3153045988</v>
      </c>
      <c r="AA31" s="37"/>
      <c r="AB31" s="37">
        <v>8</v>
      </c>
      <c r="AC31" s="27">
        <v>0</v>
      </c>
      <c r="AD31" s="40">
        <v>44581</v>
      </c>
      <c r="AE31" s="40">
        <v>44593</v>
      </c>
      <c r="AF31" s="41" t="s">
        <v>1956</v>
      </c>
      <c r="AG31" s="42">
        <v>44834</v>
      </c>
      <c r="AH31" s="43">
        <v>2300000</v>
      </c>
      <c r="AI31" s="43">
        <v>18400000</v>
      </c>
      <c r="AJ31" s="43"/>
      <c r="AK31" s="43"/>
      <c r="AL31" s="27" t="s">
        <v>2030</v>
      </c>
      <c r="AM31" s="27" t="s">
        <v>1673</v>
      </c>
      <c r="AN31" s="27">
        <v>378</v>
      </c>
      <c r="AO31" s="27" t="s">
        <v>2031</v>
      </c>
      <c r="AP31" s="44" t="s">
        <v>1960</v>
      </c>
      <c r="AQ31" s="27" t="s">
        <v>1434</v>
      </c>
      <c r="AR31" s="37">
        <v>3311603432164</v>
      </c>
      <c r="AS31" s="27">
        <v>3</v>
      </c>
      <c r="AT31" s="27">
        <f>IFERROR(VLOOKUP(AS31,#REF!,2,0), )</f>
        <v>0</v>
      </c>
      <c r="AU31" s="27">
        <v>43</v>
      </c>
      <c r="AV31" s="27">
        <f>IFERROR(VLOOKUP(AU31,#REF!,2,0), )</f>
        <v>0</v>
      </c>
      <c r="AW31" s="27">
        <v>2164</v>
      </c>
      <c r="AX31" s="27">
        <f>IFERROR(VLOOKUP(AW31,#REF!,2,0), )</f>
        <v>0</v>
      </c>
      <c r="AY31" s="37">
        <v>1</v>
      </c>
      <c r="AZ31" s="37">
        <v>1</v>
      </c>
      <c r="BA31" s="37"/>
      <c r="BB31" s="37"/>
      <c r="BC31" s="37"/>
      <c r="BD31" s="37"/>
      <c r="BE31" s="37"/>
      <c r="BF31" s="45"/>
      <c r="BG31" s="45"/>
      <c r="BH31" s="45"/>
      <c r="BI31" s="45"/>
      <c r="BJ31" s="45"/>
      <c r="BK31" s="45"/>
      <c r="BL31" s="45"/>
      <c r="BM31" s="45"/>
      <c r="BN31" s="45"/>
      <c r="BO31" s="45"/>
      <c r="BP31" s="46"/>
      <c r="BQ31" s="37"/>
      <c r="BR31" s="46"/>
      <c r="BS31" s="46"/>
      <c r="BT31" s="46"/>
      <c r="BU31" s="46"/>
      <c r="BV31" s="46"/>
      <c r="BW31" s="46"/>
      <c r="BX31" s="46"/>
      <c r="BY31" s="46"/>
      <c r="BZ31" s="37"/>
      <c r="CA31" s="43">
        <v>8050000</v>
      </c>
      <c r="CB31" s="37">
        <v>3</v>
      </c>
      <c r="CC31" s="37">
        <v>15</v>
      </c>
      <c r="CD31" s="42">
        <v>44941</v>
      </c>
      <c r="CE31" s="46"/>
      <c r="CF31" s="46"/>
      <c r="CG31" s="43"/>
      <c r="CH31" s="37"/>
      <c r="CI31" s="37"/>
      <c r="CJ31" s="42"/>
      <c r="CK31" s="46"/>
      <c r="CL31" s="46"/>
      <c r="CM31" s="46"/>
      <c r="CN31" s="46"/>
      <c r="CO31" s="37"/>
      <c r="CP31" s="42"/>
      <c r="CQ31" s="46">
        <f t="shared" si="0"/>
        <v>8050000</v>
      </c>
      <c r="CR31" s="48">
        <f t="shared" si="1"/>
        <v>3</v>
      </c>
      <c r="CS31" s="48">
        <f t="shared" si="2"/>
        <v>15</v>
      </c>
      <c r="CT31" s="159">
        <v>44941</v>
      </c>
      <c r="CU31" s="389">
        <f t="shared" si="3"/>
        <v>26450000</v>
      </c>
      <c r="CV31" s="46"/>
      <c r="CW31" s="27"/>
      <c r="CX31" s="27"/>
      <c r="CY31" s="27"/>
      <c r="CZ31" s="142"/>
      <c r="DA31" s="142"/>
      <c r="DB31" s="142"/>
      <c r="DC31" s="142"/>
      <c r="DD31" s="142"/>
      <c r="DE31" s="142"/>
      <c r="DF31" s="27"/>
      <c r="DG31" s="27" t="s">
        <v>1847</v>
      </c>
      <c r="DH31" s="27" t="s">
        <v>1458</v>
      </c>
      <c r="DI31" s="27"/>
      <c r="DJ31" s="27" t="s">
        <v>1949</v>
      </c>
      <c r="DK31" s="27" t="s">
        <v>1945</v>
      </c>
      <c r="DL31" s="49" t="s">
        <v>2013</v>
      </c>
      <c r="DM31" s="49" t="s">
        <v>1850</v>
      </c>
      <c r="DN31" s="25"/>
      <c r="DO31" t="s">
        <v>1851</v>
      </c>
    </row>
    <row r="32" spans="1:119" ht="25.5" customHeight="1" x14ac:dyDescent="0.25">
      <c r="A32" s="26" t="s">
        <v>609</v>
      </c>
      <c r="B32" s="27">
        <v>2022</v>
      </c>
      <c r="C32" s="34" t="s">
        <v>578</v>
      </c>
      <c r="D32" s="35" t="s">
        <v>2032</v>
      </c>
      <c r="E32" s="36" t="s">
        <v>1953</v>
      </c>
      <c r="F32" s="327" t="s">
        <v>1954</v>
      </c>
      <c r="G32" s="27" t="s">
        <v>1425</v>
      </c>
      <c r="H32" s="27" t="s">
        <v>1426</v>
      </c>
      <c r="I32" s="27" t="s">
        <v>1427</v>
      </c>
      <c r="J32" s="27" t="s">
        <v>1955</v>
      </c>
      <c r="K32" s="304" t="s">
        <v>2033</v>
      </c>
      <c r="L32" s="27" t="s">
        <v>610</v>
      </c>
      <c r="M32" s="27" t="s">
        <v>1842</v>
      </c>
      <c r="N32" s="150">
        <v>1192922939</v>
      </c>
      <c r="O32" s="161">
        <v>5</v>
      </c>
      <c r="P32" s="27" t="s">
        <v>1565</v>
      </c>
      <c r="Q32" s="27" t="s">
        <v>1431</v>
      </c>
      <c r="R32" s="378" t="s">
        <v>1470</v>
      </c>
      <c r="S32" s="151" t="s">
        <v>1661</v>
      </c>
      <c r="T32" s="27"/>
      <c r="U32" s="27"/>
      <c r="V32" s="37"/>
      <c r="W32" s="27"/>
      <c r="X32" s="27"/>
      <c r="Y32" s="152" t="s">
        <v>2034</v>
      </c>
      <c r="Z32" s="37">
        <v>3135738684</v>
      </c>
      <c r="AA32" s="37"/>
      <c r="AB32" s="37">
        <v>8</v>
      </c>
      <c r="AC32" s="27">
        <v>0</v>
      </c>
      <c r="AD32" s="40">
        <v>44588</v>
      </c>
      <c r="AE32" s="40">
        <v>44593</v>
      </c>
      <c r="AF32" s="41" t="s">
        <v>1956</v>
      </c>
      <c r="AG32" s="42">
        <v>44834</v>
      </c>
      <c r="AH32" s="43">
        <v>2300000</v>
      </c>
      <c r="AI32" s="43">
        <v>18400000</v>
      </c>
      <c r="AJ32" s="43"/>
      <c r="AK32" s="43"/>
      <c r="AL32" s="27" t="s">
        <v>2035</v>
      </c>
      <c r="AM32" s="27" t="s">
        <v>1673</v>
      </c>
      <c r="AN32" s="27">
        <v>484</v>
      </c>
      <c r="AO32" s="27" t="s">
        <v>2036</v>
      </c>
      <c r="AP32" s="44" t="s">
        <v>2037</v>
      </c>
      <c r="AQ32" s="27" t="s">
        <v>1434</v>
      </c>
      <c r="AR32" s="37">
        <v>3311603432164</v>
      </c>
      <c r="AS32" s="27">
        <v>3</v>
      </c>
      <c r="AT32" s="27">
        <f>IFERROR(VLOOKUP(AS32,#REF!,2,0), )</f>
        <v>0</v>
      </c>
      <c r="AU32" s="27">
        <v>43</v>
      </c>
      <c r="AV32" s="27">
        <f>IFERROR(VLOOKUP(AU32,#REF!,2,0), )</f>
        <v>0</v>
      </c>
      <c r="AW32" s="27">
        <v>2164</v>
      </c>
      <c r="AX32" s="27">
        <f>IFERROR(VLOOKUP(AW32,#REF!,2,0), )</f>
        <v>0</v>
      </c>
      <c r="AY32" s="37">
        <v>1</v>
      </c>
      <c r="AZ32" s="37">
        <v>1</v>
      </c>
      <c r="BA32" s="37"/>
      <c r="BB32" s="37"/>
      <c r="BC32" s="37"/>
      <c r="BD32" s="37"/>
      <c r="BE32" s="37"/>
      <c r="BF32" s="45"/>
      <c r="BG32" s="45"/>
      <c r="BH32" s="45"/>
      <c r="BI32" s="45"/>
      <c r="BJ32" s="45"/>
      <c r="BK32" s="45"/>
      <c r="BL32" s="45"/>
      <c r="BM32" s="45"/>
      <c r="BN32" s="45"/>
      <c r="BO32" s="45"/>
      <c r="BP32" s="46"/>
      <c r="BQ32" s="37"/>
      <c r="BR32" s="46"/>
      <c r="BS32" s="46"/>
      <c r="BT32" s="46"/>
      <c r="BU32" s="46"/>
      <c r="BV32" s="46"/>
      <c r="BW32" s="46"/>
      <c r="BX32" s="46"/>
      <c r="BY32" s="46"/>
      <c r="BZ32" s="37"/>
      <c r="CA32" s="43">
        <v>8050000</v>
      </c>
      <c r="CB32" s="37">
        <v>3</v>
      </c>
      <c r="CC32" s="37">
        <v>15</v>
      </c>
      <c r="CD32" s="42">
        <v>44941</v>
      </c>
      <c r="CE32" s="46"/>
      <c r="CF32" s="46"/>
      <c r="CG32" s="43"/>
      <c r="CH32" s="37"/>
      <c r="CI32" s="37"/>
      <c r="CJ32" s="42"/>
      <c r="CK32" s="46"/>
      <c r="CL32" s="46"/>
      <c r="CM32" s="46"/>
      <c r="CN32" s="46"/>
      <c r="CO32" s="37"/>
      <c r="CP32" s="42"/>
      <c r="CQ32" s="46">
        <f t="shared" si="0"/>
        <v>8050000</v>
      </c>
      <c r="CR32" s="48">
        <f t="shared" si="1"/>
        <v>3</v>
      </c>
      <c r="CS32" s="48">
        <f t="shared" si="2"/>
        <v>15</v>
      </c>
      <c r="CT32" s="159">
        <v>44941</v>
      </c>
      <c r="CU32" s="389">
        <f t="shared" si="3"/>
        <v>26450000</v>
      </c>
      <c r="CV32" s="46"/>
      <c r="CW32" s="27"/>
      <c r="CX32" s="27"/>
      <c r="CY32" s="27"/>
      <c r="CZ32" s="142"/>
      <c r="DA32" s="142"/>
      <c r="DB32" s="142"/>
      <c r="DC32" s="142"/>
      <c r="DD32" s="142"/>
      <c r="DE32" s="142"/>
      <c r="DF32" s="27"/>
      <c r="DG32" s="27" t="s">
        <v>1847</v>
      </c>
      <c r="DH32" s="27" t="s">
        <v>1458</v>
      </c>
      <c r="DI32" s="27"/>
      <c r="DJ32" s="27" t="s">
        <v>1949</v>
      </c>
      <c r="DK32" s="27" t="s">
        <v>1945</v>
      </c>
      <c r="DL32" s="49" t="s">
        <v>2013</v>
      </c>
      <c r="DM32" s="49" t="s">
        <v>1850</v>
      </c>
      <c r="DN32" s="25"/>
      <c r="DO32" t="s">
        <v>1851</v>
      </c>
    </row>
    <row r="33" spans="1:119" ht="25.5" customHeight="1" x14ac:dyDescent="0.25">
      <c r="A33" s="26" t="s">
        <v>611</v>
      </c>
      <c r="B33" s="27">
        <v>2022</v>
      </c>
      <c r="C33" s="34" t="s">
        <v>578</v>
      </c>
      <c r="D33" s="35" t="s">
        <v>2038</v>
      </c>
      <c r="E33" s="157" t="s">
        <v>1953</v>
      </c>
      <c r="F33" s="327" t="s">
        <v>1954</v>
      </c>
      <c r="G33" s="27" t="s">
        <v>1425</v>
      </c>
      <c r="H33" s="27" t="s">
        <v>1426</v>
      </c>
      <c r="I33" s="27" t="s">
        <v>1427</v>
      </c>
      <c r="J33" s="27" t="s">
        <v>1955</v>
      </c>
      <c r="K33" s="304" t="s">
        <v>1680</v>
      </c>
      <c r="L33" s="27" t="s">
        <v>612</v>
      </c>
      <c r="M33" s="27" t="s">
        <v>1842</v>
      </c>
      <c r="N33" s="37">
        <v>52746874</v>
      </c>
      <c r="O33" s="38">
        <v>1</v>
      </c>
      <c r="P33" s="27" t="s">
        <v>1565</v>
      </c>
      <c r="Q33" s="27" t="s">
        <v>1431</v>
      </c>
      <c r="R33" s="379" t="s">
        <v>1470</v>
      </c>
      <c r="S33" s="151" t="s">
        <v>1661</v>
      </c>
      <c r="T33" s="27"/>
      <c r="U33" s="27"/>
      <c r="V33" s="37"/>
      <c r="W33" s="27"/>
      <c r="X33" s="27"/>
      <c r="Y33" s="152" t="s">
        <v>1681</v>
      </c>
      <c r="Z33" s="37">
        <v>3229230889</v>
      </c>
      <c r="AA33" s="37"/>
      <c r="AB33" s="37">
        <v>8</v>
      </c>
      <c r="AC33" s="27">
        <v>0</v>
      </c>
      <c r="AD33" s="40">
        <v>44585</v>
      </c>
      <c r="AE33" s="40">
        <v>44593</v>
      </c>
      <c r="AF33" s="41" t="s">
        <v>1956</v>
      </c>
      <c r="AG33" s="148">
        <v>44834</v>
      </c>
      <c r="AH33" s="43">
        <v>2300000</v>
      </c>
      <c r="AI33" s="43">
        <v>18400000</v>
      </c>
      <c r="AJ33" s="43"/>
      <c r="AK33" s="43"/>
      <c r="AL33" s="27" t="s">
        <v>2039</v>
      </c>
      <c r="AM33" s="27" t="s">
        <v>1673</v>
      </c>
      <c r="AN33" s="27">
        <v>440</v>
      </c>
      <c r="AO33" s="27" t="s">
        <v>2040</v>
      </c>
      <c r="AP33" s="44" t="s">
        <v>2017</v>
      </c>
      <c r="AQ33" s="27" t="s">
        <v>1434</v>
      </c>
      <c r="AR33" s="37">
        <v>3311603432164</v>
      </c>
      <c r="AS33" s="27">
        <v>3</v>
      </c>
      <c r="AT33" s="27">
        <f>IFERROR(VLOOKUP(AS33,#REF!,2,0), )</f>
        <v>0</v>
      </c>
      <c r="AU33" s="27">
        <v>43</v>
      </c>
      <c r="AV33" s="27">
        <f>IFERROR(VLOOKUP(AU33,#REF!,2,0), )</f>
        <v>0</v>
      </c>
      <c r="AW33" s="27">
        <v>2164</v>
      </c>
      <c r="AX33" s="27">
        <f>IFERROR(VLOOKUP(AW33,#REF!,2,0), )</f>
        <v>0</v>
      </c>
      <c r="AY33" s="37">
        <v>1</v>
      </c>
      <c r="AZ33" s="37">
        <v>1</v>
      </c>
      <c r="BA33" s="37"/>
      <c r="BB33" s="37"/>
      <c r="BC33" s="37"/>
      <c r="BD33" s="37"/>
      <c r="BE33" s="37"/>
      <c r="BF33" s="45"/>
      <c r="BG33" s="45"/>
      <c r="BH33" s="45"/>
      <c r="BI33" s="45"/>
      <c r="BJ33" s="45"/>
      <c r="BK33" s="45"/>
      <c r="BL33" s="45"/>
      <c r="BM33" s="45"/>
      <c r="BN33" s="45"/>
      <c r="BO33" s="45"/>
      <c r="BP33" s="46"/>
      <c r="BQ33" s="37"/>
      <c r="BR33" s="46"/>
      <c r="BS33" s="46"/>
      <c r="BT33" s="46"/>
      <c r="BU33" s="46"/>
      <c r="BV33" s="46"/>
      <c r="BW33" s="46"/>
      <c r="BX33" s="46"/>
      <c r="BY33" s="46"/>
      <c r="BZ33" s="37"/>
      <c r="CA33" s="43">
        <v>8050000</v>
      </c>
      <c r="CB33" s="37">
        <v>3</v>
      </c>
      <c r="CC33" s="37">
        <v>15</v>
      </c>
      <c r="CD33" s="42">
        <v>44941</v>
      </c>
      <c r="CE33" s="46"/>
      <c r="CF33" s="46"/>
      <c r="CG33" s="43"/>
      <c r="CH33" s="37"/>
      <c r="CI33" s="37"/>
      <c r="CJ33" s="42"/>
      <c r="CK33" s="46"/>
      <c r="CL33" s="46"/>
      <c r="CM33" s="46"/>
      <c r="CN33" s="46"/>
      <c r="CO33" s="37"/>
      <c r="CP33" s="42"/>
      <c r="CQ33" s="46">
        <f t="shared" si="0"/>
        <v>8050000</v>
      </c>
      <c r="CR33" s="48">
        <f t="shared" si="1"/>
        <v>3</v>
      </c>
      <c r="CS33" s="48">
        <f t="shared" si="2"/>
        <v>15</v>
      </c>
      <c r="CT33" s="42">
        <v>44941</v>
      </c>
      <c r="CU33" s="389">
        <f t="shared" si="3"/>
        <v>26450000</v>
      </c>
      <c r="CV33" s="46"/>
      <c r="CW33" s="27"/>
      <c r="CX33" s="27"/>
      <c r="CY33" s="27"/>
      <c r="CZ33" s="142"/>
      <c r="DA33" s="142"/>
      <c r="DB33" s="142"/>
      <c r="DC33" s="142"/>
      <c r="DD33" s="142"/>
      <c r="DE33" s="142"/>
      <c r="DF33" s="27"/>
      <c r="DG33" s="27" t="s">
        <v>1847</v>
      </c>
      <c r="DH33" s="27" t="s">
        <v>1458</v>
      </c>
      <c r="DI33" s="27"/>
      <c r="DJ33" s="27" t="s">
        <v>1949</v>
      </c>
      <c r="DK33" s="27" t="s">
        <v>1945</v>
      </c>
      <c r="DL33" s="49" t="s">
        <v>2013</v>
      </c>
      <c r="DM33" s="49" t="s">
        <v>1850</v>
      </c>
      <c r="DN33" s="27" t="s">
        <v>2041</v>
      </c>
      <c r="DO33" t="s">
        <v>1851</v>
      </c>
    </row>
    <row r="34" spans="1:119" ht="25.5" customHeight="1" x14ac:dyDescent="0.25">
      <c r="A34" s="26" t="s">
        <v>613</v>
      </c>
      <c r="B34" s="27">
        <v>2022</v>
      </c>
      <c r="C34" s="34" t="s">
        <v>578</v>
      </c>
      <c r="D34" s="35" t="s">
        <v>2042</v>
      </c>
      <c r="E34" s="153" t="s">
        <v>1953</v>
      </c>
      <c r="F34" s="327" t="s">
        <v>1954</v>
      </c>
      <c r="G34" s="27" t="s">
        <v>1425</v>
      </c>
      <c r="H34" s="27" t="s">
        <v>1426</v>
      </c>
      <c r="I34" s="27" t="s">
        <v>1427</v>
      </c>
      <c r="J34" s="27" t="s">
        <v>1955</v>
      </c>
      <c r="K34" s="304" t="s">
        <v>1639</v>
      </c>
      <c r="L34" s="27" t="s">
        <v>614</v>
      </c>
      <c r="M34" s="27" t="s">
        <v>1842</v>
      </c>
      <c r="N34" s="37">
        <v>1023952787</v>
      </c>
      <c r="O34" s="38">
        <v>7</v>
      </c>
      <c r="P34" s="27" t="s">
        <v>1565</v>
      </c>
      <c r="Q34" s="27" t="s">
        <v>1431</v>
      </c>
      <c r="R34" s="378" t="s">
        <v>1470</v>
      </c>
      <c r="S34" s="151" t="s">
        <v>1661</v>
      </c>
      <c r="T34" s="27"/>
      <c r="U34" s="27"/>
      <c r="V34" s="37"/>
      <c r="W34" s="27"/>
      <c r="X34" s="27"/>
      <c r="Y34" s="152" t="s">
        <v>2043</v>
      </c>
      <c r="Z34" s="37">
        <v>3016044130</v>
      </c>
      <c r="AA34" s="37"/>
      <c r="AB34" s="37">
        <v>8</v>
      </c>
      <c r="AC34" s="27">
        <v>0</v>
      </c>
      <c r="AD34" s="40">
        <v>44589</v>
      </c>
      <c r="AE34" s="40">
        <v>44594</v>
      </c>
      <c r="AF34" s="41" t="s">
        <v>1987</v>
      </c>
      <c r="AG34" s="162">
        <v>44835</v>
      </c>
      <c r="AH34" s="43">
        <v>2300000</v>
      </c>
      <c r="AI34" s="43">
        <v>18400000</v>
      </c>
      <c r="AJ34" s="43"/>
      <c r="AK34" s="43"/>
      <c r="AL34" s="27" t="s">
        <v>2044</v>
      </c>
      <c r="AM34" s="27" t="s">
        <v>1673</v>
      </c>
      <c r="AN34" s="27">
        <v>535</v>
      </c>
      <c r="AO34" s="27" t="s">
        <v>2045</v>
      </c>
      <c r="AP34" s="44" t="s">
        <v>2046</v>
      </c>
      <c r="AQ34" s="27" t="s">
        <v>1434</v>
      </c>
      <c r="AR34" s="37">
        <v>3311603432164</v>
      </c>
      <c r="AS34" s="27">
        <v>3</v>
      </c>
      <c r="AT34" s="27">
        <f>IFERROR(VLOOKUP(AS34,#REF!,2,0), )</f>
        <v>0</v>
      </c>
      <c r="AU34" s="27">
        <v>43</v>
      </c>
      <c r="AV34" s="27">
        <f>IFERROR(VLOOKUP(AU34,#REF!,2,0), )</f>
        <v>0</v>
      </c>
      <c r="AW34" s="27">
        <v>2164</v>
      </c>
      <c r="AX34" s="27">
        <f>IFERROR(VLOOKUP(AW34,#REF!,2,0), )</f>
        <v>0</v>
      </c>
      <c r="AY34" s="37">
        <v>1</v>
      </c>
      <c r="AZ34" s="37">
        <v>1</v>
      </c>
      <c r="BA34" s="37"/>
      <c r="BB34" s="37"/>
      <c r="BC34" s="37"/>
      <c r="BD34" s="37"/>
      <c r="BE34" s="37"/>
      <c r="BF34" s="45"/>
      <c r="BG34" s="45"/>
      <c r="BH34" s="45"/>
      <c r="BI34" s="45"/>
      <c r="BJ34" s="45"/>
      <c r="BK34" s="45"/>
      <c r="BL34" s="45"/>
      <c r="BM34" s="45"/>
      <c r="BN34" s="45"/>
      <c r="BO34" s="45"/>
      <c r="BP34" s="46"/>
      <c r="BQ34" s="37"/>
      <c r="BR34" s="46"/>
      <c r="BS34" s="46"/>
      <c r="BT34" s="46"/>
      <c r="BU34" s="46"/>
      <c r="BV34" s="46"/>
      <c r="BW34" s="46"/>
      <c r="BX34" s="46"/>
      <c r="BY34" s="46"/>
      <c r="BZ34" s="37"/>
      <c r="CA34" s="43">
        <v>8050000</v>
      </c>
      <c r="CB34" s="37">
        <v>3</v>
      </c>
      <c r="CC34" s="37">
        <v>15</v>
      </c>
      <c r="CD34" s="42">
        <v>44942</v>
      </c>
      <c r="CE34" s="46"/>
      <c r="CF34" s="46"/>
      <c r="CG34" s="43"/>
      <c r="CH34" s="37"/>
      <c r="CI34" s="37"/>
      <c r="CJ34" s="42"/>
      <c r="CK34" s="46"/>
      <c r="CL34" s="46"/>
      <c r="CM34" s="46"/>
      <c r="CN34" s="46"/>
      <c r="CO34" s="37"/>
      <c r="CP34" s="42"/>
      <c r="CQ34" s="46">
        <f t="shared" ref="CQ34:CQ65" si="4">+CA34+CG34+CM34</f>
        <v>8050000</v>
      </c>
      <c r="CR34" s="48">
        <f t="shared" ref="CR34:CR65" si="5">CB34+CH34+CN34</f>
        <v>3</v>
      </c>
      <c r="CS34" s="48">
        <f t="shared" ref="CS34:CS65" si="6">CC34+CI34+CO34</f>
        <v>15</v>
      </c>
      <c r="CT34" s="159">
        <v>44942</v>
      </c>
      <c r="CU34" s="389">
        <f t="shared" ref="CU34:CU65" si="7">+AI34+CA34+CG34+CM34</f>
        <v>26450000</v>
      </c>
      <c r="CV34" s="46"/>
      <c r="CW34" s="27"/>
      <c r="CX34" s="27"/>
      <c r="CY34" s="27"/>
      <c r="CZ34" s="142"/>
      <c r="DA34" s="142"/>
      <c r="DB34" s="142"/>
      <c r="DC34" s="142"/>
      <c r="DD34" s="142"/>
      <c r="DE34" s="142"/>
      <c r="DF34" s="27"/>
      <c r="DG34" s="27" t="s">
        <v>1847</v>
      </c>
      <c r="DH34" s="27" t="s">
        <v>1458</v>
      </c>
      <c r="DI34" s="27"/>
      <c r="DJ34" s="27" t="s">
        <v>1949</v>
      </c>
      <c r="DK34" s="27" t="s">
        <v>1945</v>
      </c>
      <c r="DL34" s="49" t="s">
        <v>2013</v>
      </c>
      <c r="DM34" s="49" t="s">
        <v>1850</v>
      </c>
      <c r="DN34" s="27" t="s">
        <v>2047</v>
      </c>
      <c r="DO34" t="s">
        <v>1851</v>
      </c>
    </row>
    <row r="35" spans="1:119" ht="25.5" customHeight="1" x14ac:dyDescent="0.25">
      <c r="A35" s="26" t="s">
        <v>615</v>
      </c>
      <c r="B35" s="27">
        <v>2022</v>
      </c>
      <c r="C35" s="34" t="s">
        <v>578</v>
      </c>
      <c r="D35" s="35" t="s">
        <v>2048</v>
      </c>
      <c r="E35" s="157" t="s">
        <v>1953</v>
      </c>
      <c r="F35" s="327" t="s">
        <v>1954</v>
      </c>
      <c r="G35" s="27" t="s">
        <v>1425</v>
      </c>
      <c r="H35" s="27" t="s">
        <v>1426</v>
      </c>
      <c r="I35" s="27" t="s">
        <v>1427</v>
      </c>
      <c r="J35" s="27" t="s">
        <v>1955</v>
      </c>
      <c r="K35" s="304" t="s">
        <v>1658</v>
      </c>
      <c r="L35" s="27" t="s">
        <v>4429</v>
      </c>
      <c r="M35" s="27" t="s">
        <v>1842</v>
      </c>
      <c r="N35" s="37">
        <v>79400363</v>
      </c>
      <c r="O35" s="38">
        <v>2</v>
      </c>
      <c r="P35" s="27" t="s">
        <v>1565</v>
      </c>
      <c r="Q35" s="27" t="s">
        <v>1431</v>
      </c>
      <c r="R35" s="379" t="s">
        <v>1470</v>
      </c>
      <c r="S35" s="151" t="s">
        <v>1661</v>
      </c>
      <c r="T35" s="27"/>
      <c r="U35" s="27"/>
      <c r="V35" s="37"/>
      <c r="W35" s="27"/>
      <c r="X35" s="27"/>
      <c r="Y35" s="27" t="s">
        <v>1641</v>
      </c>
      <c r="Z35" s="39">
        <v>3123282119</v>
      </c>
      <c r="AA35" s="37"/>
      <c r="AB35" s="37">
        <v>8</v>
      </c>
      <c r="AC35" s="27">
        <v>0</v>
      </c>
      <c r="AD35" s="40">
        <v>44589</v>
      </c>
      <c r="AE35" s="40">
        <v>44593</v>
      </c>
      <c r="AF35" s="41" t="s">
        <v>1956</v>
      </c>
      <c r="AG35" s="42">
        <v>44834</v>
      </c>
      <c r="AH35" s="43">
        <v>2300000</v>
      </c>
      <c r="AI35" s="43">
        <v>18400000</v>
      </c>
      <c r="AJ35" s="43"/>
      <c r="AK35" s="43"/>
      <c r="AL35" s="27" t="s">
        <v>2049</v>
      </c>
      <c r="AM35" s="27" t="s">
        <v>1673</v>
      </c>
      <c r="AN35" s="27">
        <v>522</v>
      </c>
      <c r="AO35" s="27" t="s">
        <v>2050</v>
      </c>
      <c r="AP35" s="44" t="s">
        <v>2051</v>
      </c>
      <c r="AQ35" s="27" t="s">
        <v>1434</v>
      </c>
      <c r="AR35" s="37">
        <v>3311603432164</v>
      </c>
      <c r="AS35" s="27">
        <v>3</v>
      </c>
      <c r="AT35" s="27">
        <f>IFERROR(VLOOKUP(AS35,#REF!,2,0), )</f>
        <v>0</v>
      </c>
      <c r="AU35" s="27">
        <v>43</v>
      </c>
      <c r="AV35" s="27">
        <f>IFERROR(VLOOKUP(AU35,#REF!,2,0), )</f>
        <v>0</v>
      </c>
      <c r="AW35" s="27">
        <v>2164</v>
      </c>
      <c r="AX35" s="27">
        <f>IFERROR(VLOOKUP(AW35,#REF!,2,0), )</f>
        <v>0</v>
      </c>
      <c r="AY35" s="37">
        <v>1</v>
      </c>
      <c r="AZ35" s="37">
        <v>1</v>
      </c>
      <c r="BA35" s="37">
        <v>1</v>
      </c>
      <c r="BB35" s="37"/>
      <c r="BC35" s="37"/>
      <c r="BD35" s="37"/>
      <c r="BE35" s="37"/>
      <c r="BF35" s="45">
        <v>44855</v>
      </c>
      <c r="BG35" s="45"/>
      <c r="BH35" s="45"/>
      <c r="BI35" s="45"/>
      <c r="BJ35" s="45"/>
      <c r="BK35" s="45"/>
      <c r="BL35" s="45"/>
      <c r="BM35" s="45"/>
      <c r="BN35" s="45"/>
      <c r="BO35" s="45"/>
      <c r="BP35" s="46" t="s">
        <v>1430</v>
      </c>
      <c r="BQ35" s="37">
        <v>1007845593</v>
      </c>
      <c r="BR35" s="25" t="s">
        <v>1640</v>
      </c>
      <c r="BS35" s="46"/>
      <c r="BT35" s="46"/>
      <c r="BU35" s="46"/>
      <c r="BV35" s="46"/>
      <c r="BW35" s="46"/>
      <c r="BX35" s="46"/>
      <c r="BY35" s="46"/>
      <c r="BZ35" s="37"/>
      <c r="CA35" s="43">
        <v>8050000</v>
      </c>
      <c r="CB35" s="37">
        <v>3</v>
      </c>
      <c r="CC35" s="37">
        <v>15</v>
      </c>
      <c r="CD35" s="42">
        <v>44941</v>
      </c>
      <c r="CE35" s="46"/>
      <c r="CF35" s="46"/>
      <c r="CG35" s="43"/>
      <c r="CH35" s="37"/>
      <c r="CI35" s="37"/>
      <c r="CJ35" s="42"/>
      <c r="CK35" s="46"/>
      <c r="CL35" s="46"/>
      <c r="CM35" s="46"/>
      <c r="CN35" s="46"/>
      <c r="CO35" s="37"/>
      <c r="CP35" s="42"/>
      <c r="CQ35" s="46">
        <f t="shared" si="4"/>
        <v>8050000</v>
      </c>
      <c r="CR35" s="48">
        <f t="shared" si="5"/>
        <v>3</v>
      </c>
      <c r="CS35" s="48">
        <f t="shared" si="6"/>
        <v>15</v>
      </c>
      <c r="CT35" s="159">
        <v>44941</v>
      </c>
      <c r="CU35" s="389">
        <f t="shared" si="7"/>
        <v>26450000</v>
      </c>
      <c r="CV35" s="46"/>
      <c r="CW35" s="27"/>
      <c r="CX35" s="27"/>
      <c r="CY35" s="27"/>
      <c r="CZ35" s="142"/>
      <c r="DA35" s="142"/>
      <c r="DB35" s="142"/>
      <c r="DC35" s="142"/>
      <c r="DD35" s="142"/>
      <c r="DE35" s="142"/>
      <c r="DF35" s="27"/>
      <c r="DG35" s="27" t="s">
        <v>1847</v>
      </c>
      <c r="DH35" s="27" t="s">
        <v>1458</v>
      </c>
      <c r="DI35" s="27"/>
      <c r="DJ35" s="27" t="s">
        <v>1949</v>
      </c>
      <c r="DK35" s="27" t="s">
        <v>1945</v>
      </c>
      <c r="DL35" s="49" t="s">
        <v>2013</v>
      </c>
      <c r="DM35" s="49" t="s">
        <v>1850</v>
      </c>
      <c r="DN35" s="25"/>
      <c r="DO35" t="s">
        <v>1851</v>
      </c>
    </row>
    <row r="36" spans="1:119" ht="25.5" customHeight="1" x14ac:dyDescent="0.25">
      <c r="A36" s="26" t="s">
        <v>617</v>
      </c>
      <c r="B36" s="27">
        <v>2022</v>
      </c>
      <c r="C36" s="34" t="s">
        <v>618</v>
      </c>
      <c r="D36" s="35" t="s">
        <v>2052</v>
      </c>
      <c r="E36" s="153" t="s">
        <v>2053</v>
      </c>
      <c r="F36" s="327" t="s">
        <v>2054</v>
      </c>
      <c r="G36" s="27" t="s">
        <v>1425</v>
      </c>
      <c r="H36" s="27" t="s">
        <v>1426</v>
      </c>
      <c r="I36" s="27" t="s">
        <v>1427</v>
      </c>
      <c r="J36" s="27" t="s">
        <v>2055</v>
      </c>
      <c r="K36" s="304" t="s">
        <v>1549</v>
      </c>
      <c r="L36" s="27" t="s">
        <v>619</v>
      </c>
      <c r="M36" s="27" t="s">
        <v>1842</v>
      </c>
      <c r="N36" s="37">
        <v>1020810705</v>
      </c>
      <c r="O36" s="38">
        <v>3</v>
      </c>
      <c r="P36" s="27" t="s">
        <v>1565</v>
      </c>
      <c r="Q36" s="27" t="s">
        <v>1431</v>
      </c>
      <c r="R36" s="378" t="s">
        <v>1470</v>
      </c>
      <c r="S36" s="151" t="s">
        <v>1661</v>
      </c>
      <c r="T36" s="27"/>
      <c r="U36" s="27"/>
      <c r="V36" s="37"/>
      <c r="W36" s="27"/>
      <c r="X36" s="27"/>
      <c r="Y36" s="27" t="s">
        <v>1550</v>
      </c>
      <c r="Z36" s="37">
        <v>3057895286</v>
      </c>
      <c r="AA36" s="37"/>
      <c r="AB36" s="37">
        <v>8</v>
      </c>
      <c r="AC36" s="27">
        <v>0</v>
      </c>
      <c r="AD36" s="40">
        <v>44579</v>
      </c>
      <c r="AE36" s="40">
        <v>44581</v>
      </c>
      <c r="AF36" s="41" t="s">
        <v>2056</v>
      </c>
      <c r="AG36" s="42">
        <v>44823</v>
      </c>
      <c r="AH36" s="43">
        <v>2800000</v>
      </c>
      <c r="AI36" s="43">
        <v>22400000</v>
      </c>
      <c r="AJ36" s="43"/>
      <c r="AK36" s="43"/>
      <c r="AL36" s="27" t="s">
        <v>2057</v>
      </c>
      <c r="AM36" s="27" t="s">
        <v>1673</v>
      </c>
      <c r="AN36" s="27">
        <v>22</v>
      </c>
      <c r="AO36" s="27" t="s">
        <v>2058</v>
      </c>
      <c r="AP36" s="44" t="s">
        <v>1871</v>
      </c>
      <c r="AQ36" s="27" t="s">
        <v>1434</v>
      </c>
      <c r="AR36" s="37">
        <v>3311605572172</v>
      </c>
      <c r="AS36" s="27">
        <v>5</v>
      </c>
      <c r="AT36" s="27">
        <f>IFERROR(VLOOKUP(AS36,#REF!,2,0), )</f>
        <v>0</v>
      </c>
      <c r="AU36" s="27">
        <v>57</v>
      </c>
      <c r="AV36" s="27">
        <f>IFERROR(VLOOKUP(AU36,#REF!,2,0), )</f>
        <v>0</v>
      </c>
      <c r="AW36" s="27">
        <v>2172</v>
      </c>
      <c r="AX36" s="27">
        <f>IFERROR(VLOOKUP(AW36,#REF!,2,0), )</f>
        <v>0</v>
      </c>
      <c r="AY36" s="37">
        <v>1</v>
      </c>
      <c r="AZ36" s="37">
        <v>1</v>
      </c>
      <c r="BA36" s="37"/>
      <c r="BB36" s="37"/>
      <c r="BC36" s="37"/>
      <c r="BD36" s="37"/>
      <c r="BE36" s="37"/>
      <c r="BF36" s="45"/>
      <c r="BG36" s="45"/>
      <c r="BH36" s="45"/>
      <c r="BI36" s="45"/>
      <c r="BJ36" s="45"/>
      <c r="BK36" s="45"/>
      <c r="BL36" s="45"/>
      <c r="BM36" s="45"/>
      <c r="BN36" s="45"/>
      <c r="BO36" s="45"/>
      <c r="BP36" s="46"/>
      <c r="BQ36" s="37"/>
      <c r="BR36" s="46"/>
      <c r="BS36" s="46"/>
      <c r="BT36" s="46"/>
      <c r="BU36" s="46"/>
      <c r="BV36" s="46"/>
      <c r="BW36" s="46"/>
      <c r="BX36" s="46"/>
      <c r="BY36" s="46"/>
      <c r="BZ36" s="37"/>
      <c r="CA36" s="43">
        <v>11200000</v>
      </c>
      <c r="CB36" s="37">
        <v>4</v>
      </c>
      <c r="CC36" s="37">
        <v>0</v>
      </c>
      <c r="CD36" s="42">
        <v>44945</v>
      </c>
      <c r="CE36" s="46"/>
      <c r="CF36" s="46"/>
      <c r="CG36" s="43"/>
      <c r="CH36" s="37"/>
      <c r="CI36" s="37"/>
      <c r="CJ36" s="42"/>
      <c r="CK36" s="46"/>
      <c r="CL36" s="46"/>
      <c r="CM36" s="46"/>
      <c r="CN36" s="46"/>
      <c r="CO36" s="37"/>
      <c r="CP36" s="42"/>
      <c r="CQ36" s="46">
        <f t="shared" si="4"/>
        <v>11200000</v>
      </c>
      <c r="CR36" s="48">
        <f t="shared" si="5"/>
        <v>4</v>
      </c>
      <c r="CS36" s="48">
        <f t="shared" si="6"/>
        <v>0</v>
      </c>
      <c r="CT36" s="42">
        <v>44945</v>
      </c>
      <c r="CU36" s="389">
        <f t="shared" si="7"/>
        <v>33600000</v>
      </c>
      <c r="CV36" s="46"/>
      <c r="CW36" s="27"/>
      <c r="CX36" s="27"/>
      <c r="CY36" s="27"/>
      <c r="CZ36" s="142"/>
      <c r="DA36" s="142"/>
      <c r="DB36" s="142"/>
      <c r="DC36" s="142"/>
      <c r="DD36" s="142"/>
      <c r="DE36" s="142"/>
      <c r="DF36" s="27"/>
      <c r="DG36" s="27" t="s">
        <v>1847</v>
      </c>
      <c r="DH36" s="27" t="s">
        <v>1458</v>
      </c>
      <c r="DI36" s="27"/>
      <c r="DJ36" s="27" t="s">
        <v>1228</v>
      </c>
      <c r="DK36" s="27" t="s">
        <v>1521</v>
      </c>
      <c r="DL36" s="49" t="s">
        <v>2059</v>
      </c>
      <c r="DM36" s="49" t="s">
        <v>1850</v>
      </c>
      <c r="DN36" s="25"/>
      <c r="DO36" t="s">
        <v>1851</v>
      </c>
    </row>
    <row r="37" spans="1:119" ht="25.5" customHeight="1" x14ac:dyDescent="0.25">
      <c r="A37" s="26" t="s">
        <v>620</v>
      </c>
      <c r="B37" s="27">
        <v>2022</v>
      </c>
      <c r="C37" s="34" t="s">
        <v>621</v>
      </c>
      <c r="D37" s="35" t="s">
        <v>2060</v>
      </c>
      <c r="E37" s="153" t="s">
        <v>2061</v>
      </c>
      <c r="F37" s="327" t="s">
        <v>2062</v>
      </c>
      <c r="G37" s="27" t="s">
        <v>1425</v>
      </c>
      <c r="H37" s="27" t="s">
        <v>1426</v>
      </c>
      <c r="I37" s="27" t="s">
        <v>1427</v>
      </c>
      <c r="J37" s="27" t="s">
        <v>2063</v>
      </c>
      <c r="K37" s="304" t="s">
        <v>2064</v>
      </c>
      <c r="L37" s="27" t="s">
        <v>622</v>
      </c>
      <c r="M37" s="27" t="s">
        <v>1842</v>
      </c>
      <c r="N37" s="37">
        <v>79330579</v>
      </c>
      <c r="O37" s="38">
        <v>5</v>
      </c>
      <c r="P37" s="27" t="s">
        <v>1565</v>
      </c>
      <c r="Q37" s="27" t="s">
        <v>1431</v>
      </c>
      <c r="R37" s="379" t="s">
        <v>1470</v>
      </c>
      <c r="S37" s="151" t="s">
        <v>1442</v>
      </c>
      <c r="T37" s="27"/>
      <c r="U37" s="27"/>
      <c r="V37" s="37"/>
      <c r="W37" s="27"/>
      <c r="X37" s="27"/>
      <c r="Y37" s="27" t="s">
        <v>2065</v>
      </c>
      <c r="Z37" s="37">
        <v>3045517121</v>
      </c>
      <c r="AA37" s="37"/>
      <c r="AB37" s="37">
        <v>8</v>
      </c>
      <c r="AC37" s="27">
        <v>0</v>
      </c>
      <c r="AD37" s="40">
        <v>44579</v>
      </c>
      <c r="AE37" s="40">
        <v>44581</v>
      </c>
      <c r="AF37" s="41" t="s">
        <v>2056</v>
      </c>
      <c r="AG37" s="42">
        <v>44823</v>
      </c>
      <c r="AH37" s="43">
        <v>3100000</v>
      </c>
      <c r="AI37" s="43">
        <v>24800000</v>
      </c>
      <c r="AJ37" s="43"/>
      <c r="AK37" s="43"/>
      <c r="AL37" s="27" t="s">
        <v>2066</v>
      </c>
      <c r="AM37" s="27" t="s">
        <v>1673</v>
      </c>
      <c r="AN37" s="27">
        <v>18</v>
      </c>
      <c r="AO37" s="27" t="s">
        <v>2067</v>
      </c>
      <c r="AP37" s="44" t="s">
        <v>1871</v>
      </c>
      <c r="AQ37" s="27" t="s">
        <v>1434</v>
      </c>
      <c r="AR37" s="37">
        <v>3311605572169</v>
      </c>
      <c r="AS37" s="27">
        <v>5</v>
      </c>
      <c r="AT37" s="27">
        <f>IFERROR(VLOOKUP(AS37,#REF!,2,0), )</f>
        <v>0</v>
      </c>
      <c r="AU37" s="27">
        <v>57</v>
      </c>
      <c r="AV37" s="27">
        <f>IFERROR(VLOOKUP(AU37,#REF!,2,0), )</f>
        <v>0</v>
      </c>
      <c r="AW37" s="27">
        <v>2169</v>
      </c>
      <c r="AX37" s="27">
        <f>IFERROR(VLOOKUP(AW37,#REF!,2,0), )</f>
        <v>0</v>
      </c>
      <c r="AY37" s="37">
        <v>2</v>
      </c>
      <c r="AZ37" s="37">
        <v>2</v>
      </c>
      <c r="BA37" s="37"/>
      <c r="BB37" s="37"/>
      <c r="BC37" s="37"/>
      <c r="BD37" s="37"/>
      <c r="BE37" s="37"/>
      <c r="BF37" s="45"/>
      <c r="BG37" s="45"/>
      <c r="BH37" s="45"/>
      <c r="BI37" s="45"/>
      <c r="BJ37" s="45"/>
      <c r="BK37" s="45"/>
      <c r="BL37" s="45"/>
      <c r="BM37" s="45"/>
      <c r="BN37" s="45"/>
      <c r="BO37" s="45"/>
      <c r="BP37" s="46"/>
      <c r="BQ37" s="37"/>
      <c r="BR37" s="46"/>
      <c r="BS37" s="46"/>
      <c r="BT37" s="46"/>
      <c r="BU37" s="46"/>
      <c r="BV37" s="46"/>
      <c r="BW37" s="46"/>
      <c r="BX37" s="46"/>
      <c r="BY37" s="46"/>
      <c r="BZ37" s="37"/>
      <c r="CA37" s="43">
        <v>24800000</v>
      </c>
      <c r="CB37" s="37">
        <v>3</v>
      </c>
      <c r="CC37" s="37">
        <v>0</v>
      </c>
      <c r="CD37" s="42">
        <v>44914</v>
      </c>
      <c r="CE37" s="46"/>
      <c r="CF37" s="46"/>
      <c r="CG37" s="43">
        <v>3100000</v>
      </c>
      <c r="CH37" s="37">
        <v>1</v>
      </c>
      <c r="CI37" s="37">
        <v>0</v>
      </c>
      <c r="CJ37" s="42">
        <v>44945</v>
      </c>
      <c r="CK37" s="46"/>
      <c r="CL37" s="46"/>
      <c r="CM37" s="46"/>
      <c r="CN37" s="46"/>
      <c r="CO37" s="37"/>
      <c r="CP37" s="42"/>
      <c r="CQ37" s="46">
        <f t="shared" si="4"/>
        <v>27900000</v>
      </c>
      <c r="CR37" s="48">
        <f t="shared" si="5"/>
        <v>4</v>
      </c>
      <c r="CS37" s="48">
        <f t="shared" si="6"/>
        <v>0</v>
      </c>
      <c r="CT37" s="42">
        <v>44945</v>
      </c>
      <c r="CU37" s="389">
        <f t="shared" si="7"/>
        <v>52700000</v>
      </c>
      <c r="CV37" s="46"/>
      <c r="CW37" s="27"/>
      <c r="CX37" s="27"/>
      <c r="CY37" s="27"/>
      <c r="CZ37" s="142"/>
      <c r="DA37" s="142"/>
      <c r="DB37" s="142"/>
      <c r="DC37" s="142"/>
      <c r="DD37" s="142"/>
      <c r="DE37" s="142"/>
      <c r="DF37" s="27"/>
      <c r="DG37" s="27" t="s">
        <v>1847</v>
      </c>
      <c r="DH37" s="27" t="s">
        <v>1458</v>
      </c>
      <c r="DI37" s="27"/>
      <c r="DJ37" s="27" t="s">
        <v>1228</v>
      </c>
      <c r="DK37" s="27" t="s">
        <v>1515</v>
      </c>
      <c r="DL37" s="49" t="s">
        <v>2068</v>
      </c>
      <c r="DM37" s="49" t="s">
        <v>1860</v>
      </c>
      <c r="DN37" s="25"/>
      <c r="DO37" t="s">
        <v>1851</v>
      </c>
    </row>
    <row r="38" spans="1:119" ht="25.5" customHeight="1" x14ac:dyDescent="0.25">
      <c r="A38" s="26" t="s">
        <v>623</v>
      </c>
      <c r="B38" s="27">
        <v>2022</v>
      </c>
      <c r="C38" s="34" t="s">
        <v>624</v>
      </c>
      <c r="D38" s="35" t="s">
        <v>2069</v>
      </c>
      <c r="E38" s="153" t="s">
        <v>2070</v>
      </c>
      <c r="F38" s="327" t="s">
        <v>2071</v>
      </c>
      <c r="G38" s="27" t="s">
        <v>1425</v>
      </c>
      <c r="H38" s="27" t="s">
        <v>1426</v>
      </c>
      <c r="I38" s="27" t="s">
        <v>1427</v>
      </c>
      <c r="J38" s="27" t="s">
        <v>2072</v>
      </c>
      <c r="K38" s="304" t="s">
        <v>2073</v>
      </c>
      <c r="L38" s="27" t="s">
        <v>625</v>
      </c>
      <c r="M38" s="27" t="s">
        <v>1842</v>
      </c>
      <c r="N38" s="37">
        <v>1016063292</v>
      </c>
      <c r="O38" s="38">
        <v>3</v>
      </c>
      <c r="P38" s="27" t="s">
        <v>1565</v>
      </c>
      <c r="Q38" s="27" t="s">
        <v>1431</v>
      </c>
      <c r="R38" s="378" t="s">
        <v>1485</v>
      </c>
      <c r="S38" s="151" t="s">
        <v>1553</v>
      </c>
      <c r="T38" s="27"/>
      <c r="U38" s="27"/>
      <c r="V38" s="37"/>
      <c r="W38" s="27"/>
      <c r="X38" s="27"/>
      <c r="Y38" s="27" t="s">
        <v>2074</v>
      </c>
      <c r="Z38" s="37">
        <v>3194519093</v>
      </c>
      <c r="AA38" s="37"/>
      <c r="AB38" s="37">
        <v>8</v>
      </c>
      <c r="AC38" s="27">
        <v>0</v>
      </c>
      <c r="AD38" s="40">
        <v>44579</v>
      </c>
      <c r="AE38" s="40">
        <v>44582</v>
      </c>
      <c r="AF38" s="41" t="s">
        <v>1960</v>
      </c>
      <c r="AG38" s="42">
        <v>44824</v>
      </c>
      <c r="AH38" s="43">
        <v>4520000</v>
      </c>
      <c r="AI38" s="43">
        <v>36160000</v>
      </c>
      <c r="AJ38" s="43"/>
      <c r="AK38" s="43"/>
      <c r="AL38" s="27" t="s">
        <v>2075</v>
      </c>
      <c r="AM38" s="27" t="s">
        <v>1673</v>
      </c>
      <c r="AN38" s="27">
        <v>21</v>
      </c>
      <c r="AO38" s="27" t="s">
        <v>2076</v>
      </c>
      <c r="AP38" s="44" t="s">
        <v>1871</v>
      </c>
      <c r="AQ38" s="27" t="s">
        <v>1434</v>
      </c>
      <c r="AR38" s="37">
        <v>3311605572169</v>
      </c>
      <c r="AS38" s="27">
        <v>5</v>
      </c>
      <c r="AT38" s="27">
        <f>IFERROR(VLOOKUP(AS38,#REF!,2,0), )</f>
        <v>0</v>
      </c>
      <c r="AU38" s="27">
        <v>57</v>
      </c>
      <c r="AV38" s="27">
        <f>IFERROR(VLOOKUP(AU38,#REF!,2,0), )</f>
        <v>0</v>
      </c>
      <c r="AW38" s="27">
        <v>2169</v>
      </c>
      <c r="AX38" s="27">
        <f>IFERROR(VLOOKUP(AW38,#REF!,2,0), )</f>
        <v>0</v>
      </c>
      <c r="AY38" s="37">
        <v>1</v>
      </c>
      <c r="AZ38" s="37">
        <v>1</v>
      </c>
      <c r="BA38" s="37"/>
      <c r="BB38" s="37"/>
      <c r="BC38" s="37"/>
      <c r="BD38" s="37"/>
      <c r="BE38" s="37"/>
      <c r="BF38" s="45"/>
      <c r="BG38" s="45"/>
      <c r="BH38" s="45"/>
      <c r="BI38" s="45"/>
      <c r="BJ38" s="45"/>
      <c r="BK38" s="45"/>
      <c r="BL38" s="45"/>
      <c r="BM38" s="45"/>
      <c r="BN38" s="45"/>
      <c r="BO38" s="45"/>
      <c r="BP38" s="46"/>
      <c r="BQ38" s="37"/>
      <c r="BR38" s="46"/>
      <c r="BS38" s="46"/>
      <c r="BT38" s="46"/>
      <c r="BU38" s="46"/>
      <c r="BV38" s="46"/>
      <c r="BW38" s="46"/>
      <c r="BX38" s="46"/>
      <c r="BY38" s="46"/>
      <c r="BZ38" s="37"/>
      <c r="CA38" s="43">
        <v>15066667</v>
      </c>
      <c r="CB38" s="37">
        <v>3</v>
      </c>
      <c r="CC38" s="37">
        <v>10</v>
      </c>
      <c r="CD38" s="42">
        <v>44926</v>
      </c>
      <c r="CE38" s="46"/>
      <c r="CF38" s="46"/>
      <c r="CG38" s="43"/>
      <c r="CH38" s="37"/>
      <c r="CI38" s="37"/>
      <c r="CJ38" s="42"/>
      <c r="CK38" s="46"/>
      <c r="CL38" s="46"/>
      <c r="CM38" s="46"/>
      <c r="CN38" s="46"/>
      <c r="CO38" s="37"/>
      <c r="CP38" s="42"/>
      <c r="CQ38" s="46">
        <f t="shared" si="4"/>
        <v>15066667</v>
      </c>
      <c r="CR38" s="48">
        <f t="shared" si="5"/>
        <v>3</v>
      </c>
      <c r="CS38" s="48">
        <f t="shared" si="6"/>
        <v>10</v>
      </c>
      <c r="CT38" s="42">
        <v>44926</v>
      </c>
      <c r="CU38" s="389">
        <f t="shared" si="7"/>
        <v>51226667</v>
      </c>
      <c r="CV38" s="46"/>
      <c r="CW38" s="27"/>
      <c r="CX38" s="27"/>
      <c r="CY38" s="27"/>
      <c r="CZ38" s="142"/>
      <c r="DA38" s="142"/>
      <c r="DB38" s="142"/>
      <c r="DC38" s="142"/>
      <c r="DD38" s="142"/>
      <c r="DE38" s="142"/>
      <c r="DF38" s="27"/>
      <c r="DG38" s="347" t="s">
        <v>1847</v>
      </c>
      <c r="DH38" s="347" t="s">
        <v>1458</v>
      </c>
      <c r="DI38" s="27"/>
      <c r="DJ38" s="27" t="s">
        <v>1228</v>
      </c>
      <c r="DK38" s="27" t="s">
        <v>1521</v>
      </c>
      <c r="DL38" s="49" t="s">
        <v>2059</v>
      </c>
      <c r="DM38" s="49" t="s">
        <v>1850</v>
      </c>
      <c r="DN38" s="25"/>
      <c r="DO38" t="s">
        <v>1851</v>
      </c>
    </row>
    <row r="39" spans="1:119" ht="25.5" customHeight="1" x14ac:dyDescent="0.25">
      <c r="A39" s="26" t="s">
        <v>626</v>
      </c>
      <c r="B39" s="27">
        <v>2022</v>
      </c>
      <c r="C39" s="34" t="s">
        <v>627</v>
      </c>
      <c r="D39" s="35" t="s">
        <v>2077</v>
      </c>
      <c r="E39" s="153" t="s">
        <v>2078</v>
      </c>
      <c r="F39" s="327" t="s">
        <v>2079</v>
      </c>
      <c r="G39" s="27" t="s">
        <v>1425</v>
      </c>
      <c r="H39" s="27" t="s">
        <v>1426</v>
      </c>
      <c r="I39" s="27" t="s">
        <v>1427</v>
      </c>
      <c r="J39" s="27" t="s">
        <v>2080</v>
      </c>
      <c r="K39" s="304" t="s">
        <v>2081</v>
      </c>
      <c r="L39" s="27" t="s">
        <v>628</v>
      </c>
      <c r="M39" s="27" t="s">
        <v>1842</v>
      </c>
      <c r="N39" s="37">
        <v>1110454086</v>
      </c>
      <c r="O39" s="38">
        <v>1</v>
      </c>
      <c r="P39" s="27" t="s">
        <v>2082</v>
      </c>
      <c r="Q39" s="27" t="s">
        <v>1431</v>
      </c>
      <c r="R39" s="378" t="s">
        <v>1485</v>
      </c>
      <c r="S39" s="39" t="s">
        <v>1451</v>
      </c>
      <c r="T39" s="27"/>
      <c r="U39" s="27"/>
      <c r="V39" s="37"/>
      <c r="W39" s="27"/>
      <c r="X39" s="27"/>
      <c r="Y39" s="27" t="s">
        <v>2083</v>
      </c>
      <c r="Z39" s="37">
        <v>3002004349</v>
      </c>
      <c r="AA39" s="37"/>
      <c r="AB39" s="37">
        <v>8</v>
      </c>
      <c r="AC39" s="27">
        <v>0</v>
      </c>
      <c r="AD39" s="40">
        <v>44579</v>
      </c>
      <c r="AE39" s="40">
        <v>44581</v>
      </c>
      <c r="AF39" s="41" t="s">
        <v>2056</v>
      </c>
      <c r="AG39" s="42">
        <v>44823</v>
      </c>
      <c r="AH39" s="43">
        <v>4520000</v>
      </c>
      <c r="AI39" s="43">
        <v>36160000</v>
      </c>
      <c r="AJ39" s="43"/>
      <c r="AK39" s="43"/>
      <c r="AL39" s="27" t="s">
        <v>2084</v>
      </c>
      <c r="AM39" s="27" t="s">
        <v>1673</v>
      </c>
      <c r="AN39" s="27">
        <v>20</v>
      </c>
      <c r="AO39" s="27" t="s">
        <v>2085</v>
      </c>
      <c r="AP39" s="44" t="s">
        <v>1871</v>
      </c>
      <c r="AQ39" s="27" t="s">
        <v>1434</v>
      </c>
      <c r="AR39" s="37">
        <v>3311605572172</v>
      </c>
      <c r="AS39" s="27">
        <v>5</v>
      </c>
      <c r="AT39" s="27">
        <f>IFERROR(VLOOKUP(AS39,#REF!,2,0), )</f>
        <v>0</v>
      </c>
      <c r="AU39" s="27">
        <v>57</v>
      </c>
      <c r="AV39" s="27">
        <f>IFERROR(VLOOKUP(AU39,#REF!,2,0), )</f>
        <v>0</v>
      </c>
      <c r="AW39" s="27">
        <v>2172</v>
      </c>
      <c r="AX39" s="27">
        <f>IFERROR(VLOOKUP(AW39,#REF!,2,0), )</f>
        <v>0</v>
      </c>
      <c r="AY39" s="37"/>
      <c r="AZ39" s="37"/>
      <c r="BA39" s="37">
        <v>1</v>
      </c>
      <c r="BB39" s="37"/>
      <c r="BC39" s="37"/>
      <c r="BD39" s="37"/>
      <c r="BE39" s="37"/>
      <c r="BF39" s="45">
        <v>44693</v>
      </c>
      <c r="BG39" s="45"/>
      <c r="BH39" s="45"/>
      <c r="BI39" s="45"/>
      <c r="BJ39" s="45"/>
      <c r="BK39" s="45"/>
      <c r="BL39" s="45"/>
      <c r="BM39" s="45"/>
      <c r="BN39" s="45"/>
      <c r="BO39" s="45"/>
      <c r="BP39" s="46" t="s">
        <v>1430</v>
      </c>
      <c r="BQ39" s="37">
        <v>1075246911</v>
      </c>
      <c r="BR39" s="46" t="s">
        <v>2086</v>
      </c>
      <c r="BS39" s="46"/>
      <c r="BT39" s="46"/>
      <c r="BU39" s="46"/>
      <c r="BV39" s="46"/>
      <c r="BW39" s="46"/>
      <c r="BX39" s="46"/>
      <c r="BY39" s="46"/>
      <c r="BZ39" s="37"/>
      <c r="CA39" s="43"/>
      <c r="CB39" s="37"/>
      <c r="CC39" s="37"/>
      <c r="CD39" s="42">
        <v>44823</v>
      </c>
      <c r="CE39" s="46"/>
      <c r="CF39" s="46"/>
      <c r="CG39" s="43"/>
      <c r="CH39" s="37"/>
      <c r="CI39" s="37"/>
      <c r="CJ39" s="42"/>
      <c r="CK39" s="46"/>
      <c r="CL39" s="46"/>
      <c r="CM39" s="46"/>
      <c r="CN39" s="46"/>
      <c r="CO39" s="37"/>
      <c r="CP39" s="42"/>
      <c r="CQ39" s="46">
        <f t="shared" si="4"/>
        <v>0</v>
      </c>
      <c r="CR39" s="48">
        <f t="shared" si="5"/>
        <v>0</v>
      </c>
      <c r="CS39" s="48">
        <f t="shared" si="6"/>
        <v>0</v>
      </c>
      <c r="CT39" s="42">
        <v>44823</v>
      </c>
      <c r="CU39" s="389">
        <f t="shared" si="7"/>
        <v>36160000</v>
      </c>
      <c r="CV39" s="46"/>
      <c r="CW39" s="27"/>
      <c r="CX39" s="27"/>
      <c r="CY39" s="27"/>
      <c r="CZ39" s="142"/>
      <c r="DA39" s="142"/>
      <c r="DB39" s="142"/>
      <c r="DC39" s="142"/>
      <c r="DD39" s="142"/>
      <c r="DE39" s="142"/>
      <c r="DF39" s="248"/>
      <c r="DG39" s="376" t="s">
        <v>1458</v>
      </c>
      <c r="DH39" s="376" t="s">
        <v>1458</v>
      </c>
      <c r="DI39" s="249"/>
      <c r="DJ39" s="27" t="s">
        <v>1228</v>
      </c>
      <c r="DK39" s="27" t="s">
        <v>2087</v>
      </c>
      <c r="DL39" s="49" t="s">
        <v>2088</v>
      </c>
      <c r="DM39" s="49" t="s">
        <v>2089</v>
      </c>
      <c r="DN39" s="25"/>
      <c r="DO39" t="s">
        <v>1851</v>
      </c>
    </row>
    <row r="40" spans="1:119" ht="25.5" customHeight="1" x14ac:dyDescent="0.25">
      <c r="A40" s="26" t="s">
        <v>629</v>
      </c>
      <c r="B40" s="27">
        <v>2022</v>
      </c>
      <c r="C40" s="34" t="s">
        <v>630</v>
      </c>
      <c r="D40" s="35" t="s">
        <v>2090</v>
      </c>
      <c r="E40" s="157" t="s">
        <v>2091</v>
      </c>
      <c r="F40" s="327" t="s">
        <v>2092</v>
      </c>
      <c r="G40" s="27" t="s">
        <v>1425</v>
      </c>
      <c r="H40" s="27" t="s">
        <v>1426</v>
      </c>
      <c r="I40" s="27" t="s">
        <v>1427</v>
      </c>
      <c r="J40" s="27" t="s">
        <v>2093</v>
      </c>
      <c r="K40" s="304" t="s">
        <v>2094</v>
      </c>
      <c r="L40" s="27" t="s">
        <v>631</v>
      </c>
      <c r="M40" s="27" t="s">
        <v>1842</v>
      </c>
      <c r="N40" s="37">
        <v>52499398</v>
      </c>
      <c r="O40" s="38">
        <v>7</v>
      </c>
      <c r="P40" s="27" t="s">
        <v>1565</v>
      </c>
      <c r="Q40" s="27" t="s">
        <v>1431</v>
      </c>
      <c r="R40" s="381" t="s">
        <v>1485</v>
      </c>
      <c r="S40" s="39" t="s">
        <v>1491</v>
      </c>
      <c r="T40" s="27"/>
      <c r="U40" s="27"/>
      <c r="V40" s="37"/>
      <c r="W40" s="27"/>
      <c r="X40" s="27"/>
      <c r="Y40" s="152" t="s">
        <v>2095</v>
      </c>
      <c r="Z40" s="37">
        <v>3164811637</v>
      </c>
      <c r="AA40" s="37"/>
      <c r="AB40" s="37">
        <v>8</v>
      </c>
      <c r="AC40" s="27">
        <v>0</v>
      </c>
      <c r="AD40" s="40">
        <v>44580</v>
      </c>
      <c r="AE40" s="40">
        <v>44581</v>
      </c>
      <c r="AF40" s="41" t="s">
        <v>2056</v>
      </c>
      <c r="AG40" s="42">
        <v>44823</v>
      </c>
      <c r="AH40" s="43">
        <v>4520000</v>
      </c>
      <c r="AI40" s="43">
        <v>36160000</v>
      </c>
      <c r="AJ40" s="43"/>
      <c r="AK40" s="43"/>
      <c r="AL40" s="27" t="s">
        <v>2096</v>
      </c>
      <c r="AM40" s="27" t="s">
        <v>1673</v>
      </c>
      <c r="AN40" s="27">
        <v>23</v>
      </c>
      <c r="AO40" s="27" t="s">
        <v>2097</v>
      </c>
      <c r="AP40" s="44" t="s">
        <v>2056</v>
      </c>
      <c r="AQ40" s="27" t="s">
        <v>1434</v>
      </c>
      <c r="AR40" s="37">
        <v>3311605572169</v>
      </c>
      <c r="AS40" s="27">
        <v>5</v>
      </c>
      <c r="AT40" s="27">
        <f>IFERROR(VLOOKUP(AS40,#REF!,2,0), )</f>
        <v>0</v>
      </c>
      <c r="AU40" s="27">
        <v>57</v>
      </c>
      <c r="AV40" s="27">
        <f>IFERROR(VLOOKUP(AU40,#REF!,2,0), )</f>
        <v>0</v>
      </c>
      <c r="AW40" s="27">
        <v>2169</v>
      </c>
      <c r="AX40" s="27">
        <f>IFERROR(VLOOKUP(AW40,#REF!,2,0), )</f>
        <v>0</v>
      </c>
      <c r="AY40" s="37"/>
      <c r="AZ40" s="37"/>
      <c r="BA40" s="37"/>
      <c r="BB40" s="37"/>
      <c r="BC40" s="37">
        <v>1</v>
      </c>
      <c r="BD40" s="37"/>
      <c r="BE40" s="37"/>
      <c r="BF40" s="45"/>
      <c r="BG40" s="45"/>
      <c r="BH40" s="45"/>
      <c r="BI40" s="45"/>
      <c r="BJ40" s="45"/>
      <c r="BK40" s="45"/>
      <c r="BL40" s="45"/>
      <c r="BM40" s="45"/>
      <c r="BN40" s="45"/>
      <c r="BO40" s="45"/>
      <c r="BP40" s="46"/>
      <c r="BQ40" s="37"/>
      <c r="BR40" s="46"/>
      <c r="BS40" s="46"/>
      <c r="BT40" s="46"/>
      <c r="BU40" s="46"/>
      <c r="BV40" s="46"/>
      <c r="BW40" s="46"/>
      <c r="BX40" s="46"/>
      <c r="BY40" s="46"/>
      <c r="BZ40" s="37"/>
      <c r="CA40" s="43"/>
      <c r="CB40" s="37"/>
      <c r="CC40" s="37"/>
      <c r="CD40" s="159">
        <v>44773</v>
      </c>
      <c r="CE40" s="46"/>
      <c r="CF40" s="46"/>
      <c r="CG40" s="43"/>
      <c r="CH40" s="37"/>
      <c r="CI40" s="37"/>
      <c r="CJ40" s="42"/>
      <c r="CK40" s="46"/>
      <c r="CL40" s="46"/>
      <c r="CM40" s="46"/>
      <c r="CN40" s="46"/>
      <c r="CO40" s="37"/>
      <c r="CP40" s="42"/>
      <c r="CQ40" s="46">
        <f t="shared" si="4"/>
        <v>0</v>
      </c>
      <c r="CR40" s="48">
        <f t="shared" si="5"/>
        <v>0</v>
      </c>
      <c r="CS40" s="48">
        <f t="shared" si="6"/>
        <v>0</v>
      </c>
      <c r="CT40" s="159">
        <v>44773</v>
      </c>
      <c r="CU40" s="389">
        <f t="shared" si="7"/>
        <v>36160000</v>
      </c>
      <c r="CV40" s="46"/>
      <c r="CW40" s="27"/>
      <c r="CX40" s="27"/>
      <c r="CY40" s="27"/>
      <c r="CZ40" s="142"/>
      <c r="DA40" s="142"/>
      <c r="DB40" s="142"/>
      <c r="DC40" s="142"/>
      <c r="DD40" s="142"/>
      <c r="DE40" s="142"/>
      <c r="DF40" s="248"/>
      <c r="DG40" s="376" t="s">
        <v>1458</v>
      </c>
      <c r="DH40" s="376" t="s">
        <v>1458</v>
      </c>
      <c r="DI40" s="249"/>
      <c r="DJ40" s="27" t="s">
        <v>1228</v>
      </c>
      <c r="DK40" s="27" t="s">
        <v>2098</v>
      </c>
      <c r="DL40" s="163" t="s">
        <v>2099</v>
      </c>
      <c r="DM40" s="163" t="s">
        <v>2100</v>
      </c>
      <c r="DN40" s="25"/>
      <c r="DO40" t="s">
        <v>1851</v>
      </c>
    </row>
    <row r="41" spans="1:119" ht="25.5" customHeight="1" x14ac:dyDescent="0.25">
      <c r="A41" s="26" t="s">
        <v>632</v>
      </c>
      <c r="B41" s="27">
        <v>2022</v>
      </c>
      <c r="C41" s="34" t="s">
        <v>633</v>
      </c>
      <c r="D41" s="35" t="s">
        <v>2101</v>
      </c>
      <c r="E41" s="157" t="s">
        <v>2102</v>
      </c>
      <c r="F41" s="327" t="s">
        <v>2103</v>
      </c>
      <c r="G41" s="27" t="s">
        <v>1425</v>
      </c>
      <c r="H41" s="27" t="s">
        <v>1426</v>
      </c>
      <c r="I41" s="27" t="s">
        <v>1427</v>
      </c>
      <c r="J41" s="27" t="s">
        <v>2104</v>
      </c>
      <c r="K41" s="304" t="s">
        <v>2105</v>
      </c>
      <c r="L41" s="27" t="s">
        <v>634</v>
      </c>
      <c r="M41" s="27" t="s">
        <v>1842</v>
      </c>
      <c r="N41" s="37">
        <v>15205887</v>
      </c>
      <c r="O41" s="38">
        <v>1</v>
      </c>
      <c r="P41" s="27" t="s">
        <v>2106</v>
      </c>
      <c r="Q41" s="27" t="s">
        <v>1431</v>
      </c>
      <c r="R41" s="381" t="s">
        <v>1485</v>
      </c>
      <c r="S41" s="39" t="s">
        <v>1625</v>
      </c>
      <c r="T41" s="27"/>
      <c r="U41" s="27"/>
      <c r="V41" s="37"/>
      <c r="W41" s="27"/>
      <c r="X41" s="27"/>
      <c r="Y41" s="152" t="s">
        <v>2107</v>
      </c>
      <c r="Z41" s="37">
        <v>3003219839</v>
      </c>
      <c r="AA41" s="37"/>
      <c r="AB41" s="37">
        <v>8</v>
      </c>
      <c r="AC41" s="27">
        <v>0</v>
      </c>
      <c r="AD41" s="40">
        <v>44579</v>
      </c>
      <c r="AE41" s="40">
        <v>44581</v>
      </c>
      <c r="AF41" s="41" t="s">
        <v>2056</v>
      </c>
      <c r="AG41" s="42">
        <v>44823</v>
      </c>
      <c r="AH41" s="43">
        <v>4520000</v>
      </c>
      <c r="AI41" s="43">
        <v>36160000</v>
      </c>
      <c r="AJ41" s="43"/>
      <c r="AK41" s="43"/>
      <c r="AL41" s="27" t="s">
        <v>2108</v>
      </c>
      <c r="AM41" s="27" t="s">
        <v>1673</v>
      </c>
      <c r="AN41" s="27">
        <v>19</v>
      </c>
      <c r="AO41" s="27" t="s">
        <v>2109</v>
      </c>
      <c r="AP41" s="44" t="s">
        <v>1871</v>
      </c>
      <c r="AQ41" s="27" t="s">
        <v>1434</v>
      </c>
      <c r="AR41" s="37">
        <v>3311605572172</v>
      </c>
      <c r="AS41" s="27">
        <v>5</v>
      </c>
      <c r="AT41" s="27">
        <f>IFERROR(VLOOKUP(AS41,#REF!,2,0), )</f>
        <v>0</v>
      </c>
      <c r="AU41" s="27">
        <v>57</v>
      </c>
      <c r="AV41" s="27">
        <f>IFERROR(VLOOKUP(AU41,#REF!,2,0), )</f>
        <v>0</v>
      </c>
      <c r="AW41" s="27">
        <v>2172</v>
      </c>
      <c r="AX41" s="27">
        <f>IFERROR(VLOOKUP(AW41,#REF!,2,0), )</f>
        <v>0</v>
      </c>
      <c r="AY41" s="37"/>
      <c r="AZ41" s="37"/>
      <c r="BA41" s="37"/>
      <c r="BB41" s="37"/>
      <c r="BC41" s="37"/>
      <c r="BD41" s="37"/>
      <c r="BE41" s="37"/>
      <c r="BF41" s="45"/>
      <c r="BG41" s="45"/>
      <c r="BH41" s="45"/>
      <c r="BI41" s="45"/>
      <c r="BJ41" s="45"/>
      <c r="BK41" s="45"/>
      <c r="BL41" s="45"/>
      <c r="BM41" s="45"/>
      <c r="BN41" s="45"/>
      <c r="BO41" s="45"/>
      <c r="BP41" s="46"/>
      <c r="BQ41" s="37"/>
      <c r="BR41" s="46"/>
      <c r="BS41" s="46"/>
      <c r="BT41" s="46"/>
      <c r="BU41" s="46"/>
      <c r="BV41" s="46"/>
      <c r="BW41" s="46"/>
      <c r="BX41" s="46"/>
      <c r="BY41" s="46"/>
      <c r="BZ41" s="37"/>
      <c r="CA41" s="43"/>
      <c r="CB41" s="37"/>
      <c r="CC41" s="37"/>
      <c r="CD41" s="42">
        <v>44823</v>
      </c>
      <c r="CE41" s="46"/>
      <c r="CF41" s="46"/>
      <c r="CG41" s="43"/>
      <c r="CH41" s="37"/>
      <c r="CI41" s="37"/>
      <c r="CJ41" s="42"/>
      <c r="CK41" s="46"/>
      <c r="CL41" s="46"/>
      <c r="CM41" s="46"/>
      <c r="CN41" s="46"/>
      <c r="CO41" s="37"/>
      <c r="CP41" s="42"/>
      <c r="CQ41" s="46">
        <f t="shared" si="4"/>
        <v>0</v>
      </c>
      <c r="CR41" s="48">
        <f t="shared" si="5"/>
        <v>0</v>
      </c>
      <c r="CS41" s="48">
        <f t="shared" si="6"/>
        <v>0</v>
      </c>
      <c r="CT41" s="42">
        <v>44823</v>
      </c>
      <c r="CU41" s="389">
        <f t="shared" si="7"/>
        <v>36160000</v>
      </c>
      <c r="CV41" s="46"/>
      <c r="CW41" s="27"/>
      <c r="CX41" s="27"/>
      <c r="CY41" s="27"/>
      <c r="CZ41" s="142"/>
      <c r="DA41" s="142"/>
      <c r="DB41" s="142"/>
      <c r="DC41" s="142"/>
      <c r="DD41" s="142"/>
      <c r="DE41" s="142"/>
      <c r="DF41" s="248"/>
      <c r="DG41" s="376" t="s">
        <v>1458</v>
      </c>
      <c r="DH41" s="376" t="s">
        <v>1458</v>
      </c>
      <c r="DI41" s="249"/>
      <c r="DJ41" s="27" t="s">
        <v>1228</v>
      </c>
      <c r="DK41" s="27" t="s">
        <v>1521</v>
      </c>
      <c r="DL41" s="49" t="s">
        <v>2059</v>
      </c>
      <c r="DM41" s="49" t="s">
        <v>1850</v>
      </c>
      <c r="DN41" s="25"/>
      <c r="DO41" t="s">
        <v>1851</v>
      </c>
    </row>
    <row r="42" spans="1:119" ht="25.5" customHeight="1" x14ac:dyDescent="0.25">
      <c r="A42" s="26" t="s">
        <v>635</v>
      </c>
      <c r="B42" s="27">
        <v>2022</v>
      </c>
      <c r="C42" s="34" t="s">
        <v>636</v>
      </c>
      <c r="D42" s="35" t="s">
        <v>2110</v>
      </c>
      <c r="E42" s="153" t="s">
        <v>2111</v>
      </c>
      <c r="F42" s="327" t="s">
        <v>2112</v>
      </c>
      <c r="G42" s="27" t="s">
        <v>1425</v>
      </c>
      <c r="H42" s="27" t="s">
        <v>1426</v>
      </c>
      <c r="I42" s="27" t="s">
        <v>1427</v>
      </c>
      <c r="J42" s="27" t="s">
        <v>1428</v>
      </c>
      <c r="K42" s="304" t="s">
        <v>2113</v>
      </c>
      <c r="L42" s="27" t="s">
        <v>637</v>
      </c>
      <c r="M42" s="27" t="s">
        <v>1842</v>
      </c>
      <c r="N42" s="37">
        <v>1128447239</v>
      </c>
      <c r="O42" s="38">
        <v>8</v>
      </c>
      <c r="P42" s="27" t="s">
        <v>1565</v>
      </c>
      <c r="Q42" s="27" t="s">
        <v>1431</v>
      </c>
      <c r="R42" s="381" t="s">
        <v>1485</v>
      </c>
      <c r="S42" s="39" t="s">
        <v>1919</v>
      </c>
      <c r="T42" s="27"/>
      <c r="U42" s="27"/>
      <c r="V42" s="37"/>
      <c r="W42" s="27"/>
      <c r="X42" s="27"/>
      <c r="Y42" s="27" t="s">
        <v>1544</v>
      </c>
      <c r="Z42" s="37">
        <v>3103441868</v>
      </c>
      <c r="AA42" s="37"/>
      <c r="AB42" s="37">
        <v>8</v>
      </c>
      <c r="AC42" s="27">
        <v>0</v>
      </c>
      <c r="AD42" s="40">
        <v>44579</v>
      </c>
      <c r="AE42" s="156">
        <v>44580</v>
      </c>
      <c r="AF42" s="41" t="s">
        <v>1871</v>
      </c>
      <c r="AG42" s="42">
        <v>44822</v>
      </c>
      <c r="AH42" s="43">
        <v>4520000</v>
      </c>
      <c r="AI42" s="43">
        <v>36160000</v>
      </c>
      <c r="AJ42" s="43"/>
      <c r="AK42" s="43"/>
      <c r="AL42" s="27" t="s">
        <v>2114</v>
      </c>
      <c r="AM42" s="27" t="s">
        <v>1673</v>
      </c>
      <c r="AN42" s="27">
        <v>12</v>
      </c>
      <c r="AO42" s="92" t="s">
        <v>2115</v>
      </c>
      <c r="AP42" s="44" t="s">
        <v>1865</v>
      </c>
      <c r="AQ42" s="27" t="s">
        <v>1434</v>
      </c>
      <c r="AR42" s="37">
        <v>3311605572169</v>
      </c>
      <c r="AS42" s="27">
        <v>5</v>
      </c>
      <c r="AT42" s="27">
        <f>IFERROR(VLOOKUP(AS42,#REF!,2,0), )</f>
        <v>0</v>
      </c>
      <c r="AU42" s="27">
        <v>57</v>
      </c>
      <c r="AV42" s="27">
        <f>IFERROR(VLOOKUP(AU42,#REF!,2,0), )</f>
        <v>0</v>
      </c>
      <c r="AW42" s="27">
        <v>2169</v>
      </c>
      <c r="AX42" s="27">
        <f>IFERROR(VLOOKUP(AW42,#REF!,2,0), )</f>
        <v>0</v>
      </c>
      <c r="AY42" s="37">
        <v>2</v>
      </c>
      <c r="AZ42" s="37">
        <v>2</v>
      </c>
      <c r="BA42" s="37">
        <v>1</v>
      </c>
      <c r="BB42" s="37"/>
      <c r="BC42" s="37"/>
      <c r="BD42" s="37"/>
      <c r="BE42" s="37"/>
      <c r="BF42" s="45"/>
      <c r="BG42" s="45"/>
      <c r="BH42" s="45"/>
      <c r="BI42" s="45"/>
      <c r="BJ42" s="45"/>
      <c r="BK42" s="45"/>
      <c r="BL42" s="45"/>
      <c r="BM42" s="45"/>
      <c r="BN42" s="45"/>
      <c r="BO42" s="45"/>
      <c r="BP42" s="46" t="s">
        <v>1430</v>
      </c>
      <c r="BQ42" s="32">
        <v>79462194</v>
      </c>
      <c r="BR42" s="25" t="s">
        <v>1543</v>
      </c>
      <c r="BS42" s="46"/>
      <c r="BT42" s="46"/>
      <c r="BU42" s="46"/>
      <c r="BV42" s="46"/>
      <c r="BW42" s="46"/>
      <c r="BX42" s="46"/>
      <c r="BY42" s="46"/>
      <c r="BZ42" s="37"/>
      <c r="CA42" s="43">
        <v>15368000</v>
      </c>
      <c r="CB42" s="37">
        <v>3</v>
      </c>
      <c r="CC42" s="37">
        <v>13</v>
      </c>
      <c r="CD42" s="42">
        <v>44926</v>
      </c>
      <c r="CE42" s="46"/>
      <c r="CF42" s="46"/>
      <c r="CG42" s="43">
        <v>2260000</v>
      </c>
      <c r="CH42" s="37"/>
      <c r="CI42" s="37">
        <v>15</v>
      </c>
      <c r="CJ42" s="42">
        <v>44941</v>
      </c>
      <c r="CK42" s="46"/>
      <c r="CL42" s="46"/>
      <c r="CM42" s="46"/>
      <c r="CN42" s="46"/>
      <c r="CO42" s="37"/>
      <c r="CP42" s="42"/>
      <c r="CQ42" s="46">
        <f t="shared" si="4"/>
        <v>17628000</v>
      </c>
      <c r="CR42" s="48">
        <f t="shared" si="5"/>
        <v>3</v>
      </c>
      <c r="CS42" s="48">
        <f t="shared" si="6"/>
        <v>28</v>
      </c>
      <c r="CT42" s="42">
        <v>44941</v>
      </c>
      <c r="CU42" s="389">
        <f t="shared" si="7"/>
        <v>53788000</v>
      </c>
      <c r="CV42" s="46"/>
      <c r="CW42" s="27"/>
      <c r="CX42" s="27"/>
      <c r="CY42" s="27"/>
      <c r="CZ42" s="142"/>
      <c r="DA42" s="142"/>
      <c r="DB42" s="142"/>
      <c r="DC42" s="142"/>
      <c r="DD42" s="142"/>
      <c r="DE42" s="142"/>
      <c r="DF42" s="27"/>
      <c r="DG42" s="235" t="s">
        <v>1847</v>
      </c>
      <c r="DH42" s="235" t="s">
        <v>1458</v>
      </c>
      <c r="DI42" s="27"/>
      <c r="DJ42" s="27" t="s">
        <v>1631</v>
      </c>
      <c r="DK42" s="27" t="s">
        <v>2116</v>
      </c>
      <c r="DL42" s="49" t="s">
        <v>2117</v>
      </c>
      <c r="DM42" s="49" t="s">
        <v>2118</v>
      </c>
      <c r="DN42" s="25"/>
      <c r="DO42" t="s">
        <v>1851</v>
      </c>
    </row>
    <row r="43" spans="1:119" ht="25.5" customHeight="1" x14ac:dyDescent="0.25">
      <c r="A43" s="26" t="s">
        <v>638</v>
      </c>
      <c r="B43" s="27">
        <v>2022</v>
      </c>
      <c r="C43" s="34" t="s">
        <v>636</v>
      </c>
      <c r="D43" s="35" t="s">
        <v>2119</v>
      </c>
      <c r="E43" s="153" t="s">
        <v>2111</v>
      </c>
      <c r="F43" s="327" t="s">
        <v>2112</v>
      </c>
      <c r="G43" s="27" t="s">
        <v>1425</v>
      </c>
      <c r="H43" s="27" t="s">
        <v>1426</v>
      </c>
      <c r="I43" s="27" t="s">
        <v>1427</v>
      </c>
      <c r="J43" s="27" t="s">
        <v>1428</v>
      </c>
      <c r="K43" s="304" t="s">
        <v>2120</v>
      </c>
      <c r="L43" s="27" t="s">
        <v>639</v>
      </c>
      <c r="M43" s="27" t="s">
        <v>1842</v>
      </c>
      <c r="N43" s="37">
        <v>1026564897</v>
      </c>
      <c r="O43" s="38">
        <v>5</v>
      </c>
      <c r="P43" s="27" t="s">
        <v>1565</v>
      </c>
      <c r="Q43" s="27" t="s">
        <v>1431</v>
      </c>
      <c r="R43" s="381" t="s">
        <v>1485</v>
      </c>
      <c r="S43" s="39" t="s">
        <v>1919</v>
      </c>
      <c r="T43" s="27"/>
      <c r="U43" s="27"/>
      <c r="V43" s="37"/>
      <c r="W43" s="27"/>
      <c r="X43" s="27"/>
      <c r="Y43" s="27" t="s">
        <v>1542</v>
      </c>
      <c r="Z43" s="37">
        <v>3008253201</v>
      </c>
      <c r="AA43" s="37"/>
      <c r="AB43" s="37">
        <v>8</v>
      </c>
      <c r="AC43" s="27">
        <v>0</v>
      </c>
      <c r="AD43" s="40">
        <v>44579</v>
      </c>
      <c r="AE43" s="156">
        <v>44580</v>
      </c>
      <c r="AF43" s="41" t="s">
        <v>1871</v>
      </c>
      <c r="AG43" s="42">
        <v>44822</v>
      </c>
      <c r="AH43" s="43">
        <v>4520000</v>
      </c>
      <c r="AI43" s="43">
        <v>36160000</v>
      </c>
      <c r="AJ43" s="43"/>
      <c r="AK43" s="43"/>
      <c r="AL43" s="27" t="s">
        <v>2121</v>
      </c>
      <c r="AM43" s="27" t="s">
        <v>1673</v>
      </c>
      <c r="AN43" s="27">
        <v>13</v>
      </c>
      <c r="AO43" s="27" t="s">
        <v>2122</v>
      </c>
      <c r="AP43" s="44" t="s">
        <v>1865</v>
      </c>
      <c r="AQ43" s="27" t="s">
        <v>1434</v>
      </c>
      <c r="AR43" s="37">
        <v>3311605572169</v>
      </c>
      <c r="AS43" s="27">
        <v>5</v>
      </c>
      <c r="AT43" s="27">
        <f>IFERROR(VLOOKUP(AS43,#REF!,2,0), )</f>
        <v>0</v>
      </c>
      <c r="AU43" s="27">
        <v>57</v>
      </c>
      <c r="AV43" s="27">
        <f>IFERROR(VLOOKUP(AU43,#REF!,2,0), )</f>
        <v>0</v>
      </c>
      <c r="AW43" s="27">
        <v>2169</v>
      </c>
      <c r="AX43" s="27">
        <f>IFERROR(VLOOKUP(AW43,#REF!,2,0), )</f>
        <v>0</v>
      </c>
      <c r="AY43" s="37">
        <v>2</v>
      </c>
      <c r="AZ43" s="37">
        <v>2</v>
      </c>
      <c r="BA43" s="37">
        <v>1</v>
      </c>
      <c r="BB43" s="37"/>
      <c r="BC43" s="37"/>
      <c r="BD43" s="37"/>
      <c r="BE43" s="37"/>
      <c r="BF43" s="45">
        <v>44682</v>
      </c>
      <c r="BG43" s="45"/>
      <c r="BH43" s="45"/>
      <c r="BI43" s="45"/>
      <c r="BJ43" s="45"/>
      <c r="BK43" s="45"/>
      <c r="BL43" s="45"/>
      <c r="BM43" s="45"/>
      <c r="BN43" s="45"/>
      <c r="BO43" s="45"/>
      <c r="BP43" s="46" t="s">
        <v>1430</v>
      </c>
      <c r="BQ43" s="37">
        <v>1010218593</v>
      </c>
      <c r="BR43" s="46" t="s">
        <v>1541</v>
      </c>
      <c r="BS43" s="46"/>
      <c r="BT43" s="46"/>
      <c r="BU43" s="46"/>
      <c r="BV43" s="46"/>
      <c r="BW43" s="46"/>
      <c r="BX43" s="46"/>
      <c r="BY43" s="46"/>
      <c r="BZ43" s="37"/>
      <c r="CA43" s="43">
        <v>15368000</v>
      </c>
      <c r="CB43" s="37">
        <v>3</v>
      </c>
      <c r="CC43" s="37">
        <v>13</v>
      </c>
      <c r="CD43" s="42">
        <v>44926</v>
      </c>
      <c r="CE43" s="46"/>
      <c r="CF43" s="46"/>
      <c r="CG43" s="43">
        <v>2260000</v>
      </c>
      <c r="CH43" s="37">
        <v>0</v>
      </c>
      <c r="CI43" s="37">
        <v>15</v>
      </c>
      <c r="CJ43" s="42">
        <v>44941</v>
      </c>
      <c r="CK43" s="46"/>
      <c r="CL43" s="46"/>
      <c r="CM43" s="46"/>
      <c r="CN43" s="46"/>
      <c r="CO43" s="37"/>
      <c r="CP43" s="42"/>
      <c r="CQ43" s="46">
        <f t="shared" si="4"/>
        <v>17628000</v>
      </c>
      <c r="CR43" s="48">
        <f t="shared" si="5"/>
        <v>3</v>
      </c>
      <c r="CS43" s="48">
        <f t="shared" si="6"/>
        <v>28</v>
      </c>
      <c r="CT43" s="42">
        <v>44941</v>
      </c>
      <c r="CU43" s="389">
        <f t="shared" si="7"/>
        <v>53788000</v>
      </c>
      <c r="CV43" s="46"/>
      <c r="CW43" s="27"/>
      <c r="CX43" s="27"/>
      <c r="CY43" s="27"/>
      <c r="CZ43" s="142"/>
      <c r="DA43" s="142"/>
      <c r="DB43" s="142"/>
      <c r="DC43" s="142"/>
      <c r="DD43" s="142"/>
      <c r="DE43" s="142"/>
      <c r="DF43" s="27"/>
      <c r="DG43" s="347" t="s">
        <v>1847</v>
      </c>
      <c r="DH43" s="347" t="s">
        <v>1458</v>
      </c>
      <c r="DI43" s="27"/>
      <c r="DJ43" s="27" t="s">
        <v>1631</v>
      </c>
      <c r="DK43" s="27" t="s">
        <v>2116</v>
      </c>
      <c r="DL43" s="49" t="s">
        <v>2117</v>
      </c>
      <c r="DM43" s="49" t="s">
        <v>2118</v>
      </c>
      <c r="DN43" s="25"/>
      <c r="DO43" t="s">
        <v>1851</v>
      </c>
    </row>
    <row r="44" spans="1:119" ht="25.5" customHeight="1" x14ac:dyDescent="0.25">
      <c r="A44" s="26" t="s">
        <v>640</v>
      </c>
      <c r="B44" s="27">
        <v>2022</v>
      </c>
      <c r="C44" s="34" t="s">
        <v>636</v>
      </c>
      <c r="D44" s="35" t="s">
        <v>2123</v>
      </c>
      <c r="E44" s="157" t="s">
        <v>2111</v>
      </c>
      <c r="F44" s="327" t="s">
        <v>2112</v>
      </c>
      <c r="G44" s="27" t="s">
        <v>1425</v>
      </c>
      <c r="H44" s="27" t="s">
        <v>1426</v>
      </c>
      <c r="I44" s="27" t="s">
        <v>1427</v>
      </c>
      <c r="J44" s="27" t="s">
        <v>1428</v>
      </c>
      <c r="K44" s="304" t="s">
        <v>2124</v>
      </c>
      <c r="L44" s="27" t="s">
        <v>641</v>
      </c>
      <c r="M44" s="27" t="s">
        <v>1842</v>
      </c>
      <c r="N44" s="37">
        <v>52820987</v>
      </c>
      <c r="O44" s="38">
        <v>1</v>
      </c>
      <c r="P44" s="27" t="s">
        <v>1565</v>
      </c>
      <c r="Q44" s="27" t="s">
        <v>1431</v>
      </c>
      <c r="R44" s="381" t="s">
        <v>1485</v>
      </c>
      <c r="S44" s="39" t="s">
        <v>1919</v>
      </c>
      <c r="T44" s="27"/>
      <c r="U44" s="27"/>
      <c r="V44" s="37"/>
      <c r="W44" s="27"/>
      <c r="X44" s="27"/>
      <c r="Y44" s="27" t="s">
        <v>2125</v>
      </c>
      <c r="Z44" s="37">
        <v>3114689033</v>
      </c>
      <c r="AA44" s="37"/>
      <c r="AB44" s="37">
        <v>8</v>
      </c>
      <c r="AC44" s="27">
        <v>0</v>
      </c>
      <c r="AD44" s="40">
        <v>44582</v>
      </c>
      <c r="AE44" s="156">
        <v>44585</v>
      </c>
      <c r="AF44" s="41" t="s">
        <v>2126</v>
      </c>
      <c r="AG44" s="164">
        <v>44827</v>
      </c>
      <c r="AH44" s="43">
        <v>4520000</v>
      </c>
      <c r="AI44" s="43">
        <v>36160000</v>
      </c>
      <c r="AJ44" s="43"/>
      <c r="AK44" s="43"/>
      <c r="AL44" s="27" t="s">
        <v>2127</v>
      </c>
      <c r="AM44" s="27" t="s">
        <v>1673</v>
      </c>
      <c r="AN44" s="27">
        <v>396</v>
      </c>
      <c r="AO44" s="92" t="s">
        <v>2128</v>
      </c>
      <c r="AP44" s="44" t="s">
        <v>1960</v>
      </c>
      <c r="AQ44" s="27" t="s">
        <v>1434</v>
      </c>
      <c r="AR44" s="37">
        <v>3311605572169</v>
      </c>
      <c r="AS44" s="27">
        <v>5</v>
      </c>
      <c r="AT44" s="27">
        <f>IFERROR(VLOOKUP(AS44,#REF!,2,0), )</f>
        <v>0</v>
      </c>
      <c r="AU44" s="27">
        <v>57</v>
      </c>
      <c r="AV44" s="27">
        <f>IFERROR(VLOOKUP(AU44,#REF!,2,0), )</f>
        <v>0</v>
      </c>
      <c r="AW44" s="27">
        <v>2169</v>
      </c>
      <c r="AX44" s="27">
        <f>IFERROR(VLOOKUP(AW44,#REF!,2,0), )</f>
        <v>0</v>
      </c>
      <c r="AY44" s="37"/>
      <c r="AZ44" s="37"/>
      <c r="BA44" s="37"/>
      <c r="BB44" s="37"/>
      <c r="BC44" s="37"/>
      <c r="BD44" s="37"/>
      <c r="BE44" s="37"/>
      <c r="BF44" s="45"/>
      <c r="BG44" s="45"/>
      <c r="BH44" s="45"/>
      <c r="BI44" s="45"/>
      <c r="BJ44" s="45"/>
      <c r="BK44" s="45"/>
      <c r="BL44" s="45"/>
      <c r="BM44" s="45"/>
      <c r="BN44" s="45"/>
      <c r="BO44" s="45"/>
      <c r="BP44" s="46"/>
      <c r="BQ44" s="37"/>
      <c r="BR44" s="46"/>
      <c r="BS44" s="46"/>
      <c r="BT44" s="46"/>
      <c r="BU44" s="46"/>
      <c r="BV44" s="46"/>
      <c r="BW44" s="46"/>
      <c r="BX44" s="46"/>
      <c r="BY44" s="46"/>
      <c r="BZ44" s="37"/>
      <c r="CA44" s="43"/>
      <c r="CB44" s="37"/>
      <c r="CC44" s="37"/>
      <c r="CD44" s="42"/>
      <c r="CE44" s="46"/>
      <c r="CF44" s="46"/>
      <c r="CG44" s="43"/>
      <c r="CH44" s="37"/>
      <c r="CI44" s="37"/>
      <c r="CJ44" s="42"/>
      <c r="CK44" s="46"/>
      <c r="CL44" s="46"/>
      <c r="CM44" s="46"/>
      <c r="CN44" s="46"/>
      <c r="CO44" s="37"/>
      <c r="CP44" s="42"/>
      <c r="CQ44" s="46">
        <f t="shared" si="4"/>
        <v>0</v>
      </c>
      <c r="CR44" s="48">
        <f t="shared" si="5"/>
        <v>0</v>
      </c>
      <c r="CS44" s="48">
        <f t="shared" si="6"/>
        <v>0</v>
      </c>
      <c r="CT44" s="164">
        <v>44827</v>
      </c>
      <c r="CU44" s="389">
        <f t="shared" si="7"/>
        <v>36160000</v>
      </c>
      <c r="CV44" s="46"/>
      <c r="CW44" s="27"/>
      <c r="CX44" s="27"/>
      <c r="CY44" s="27"/>
      <c r="CZ44" s="142"/>
      <c r="DA44" s="142"/>
      <c r="DB44" s="142"/>
      <c r="DC44" s="142"/>
      <c r="DD44" s="142"/>
      <c r="DE44" s="142"/>
      <c r="DF44" s="248"/>
      <c r="DG44" s="376" t="s">
        <v>1458</v>
      </c>
      <c r="DH44" s="376" t="s">
        <v>1458</v>
      </c>
      <c r="DI44" s="249"/>
      <c r="DJ44" s="27" t="s">
        <v>1631</v>
      </c>
      <c r="DK44" s="27" t="s">
        <v>2116</v>
      </c>
      <c r="DL44" s="49" t="s">
        <v>2117</v>
      </c>
      <c r="DM44" s="49" t="s">
        <v>2118</v>
      </c>
      <c r="DN44" s="25"/>
      <c r="DO44" t="s">
        <v>1851</v>
      </c>
    </row>
    <row r="45" spans="1:119" ht="25.5" customHeight="1" x14ac:dyDescent="0.25">
      <c r="A45" s="26" t="s">
        <v>642</v>
      </c>
      <c r="B45" s="27">
        <v>2022</v>
      </c>
      <c r="C45" s="34" t="s">
        <v>643</v>
      </c>
      <c r="D45" s="35" t="s">
        <v>2129</v>
      </c>
      <c r="E45" s="153" t="s">
        <v>2130</v>
      </c>
      <c r="F45" s="327" t="s">
        <v>2131</v>
      </c>
      <c r="G45" s="27" t="s">
        <v>1425</v>
      </c>
      <c r="H45" s="27" t="s">
        <v>1426</v>
      </c>
      <c r="I45" s="27" t="s">
        <v>1427</v>
      </c>
      <c r="J45" s="27" t="s">
        <v>2132</v>
      </c>
      <c r="K45" s="304" t="s">
        <v>1493</v>
      </c>
      <c r="L45" s="27" t="s">
        <v>644</v>
      </c>
      <c r="M45" s="27" t="s">
        <v>1842</v>
      </c>
      <c r="N45" s="37">
        <v>1018458119</v>
      </c>
      <c r="O45" s="38">
        <v>0</v>
      </c>
      <c r="P45" s="27" t="s">
        <v>1565</v>
      </c>
      <c r="Q45" s="27" t="s">
        <v>1431</v>
      </c>
      <c r="R45" s="381" t="s">
        <v>1485</v>
      </c>
      <c r="S45" s="39" t="s">
        <v>1491</v>
      </c>
      <c r="T45" s="27"/>
      <c r="U45" s="27"/>
      <c r="V45" s="37"/>
      <c r="W45" s="27"/>
      <c r="X45" s="27"/>
      <c r="Y45" s="25" t="s">
        <v>1494</v>
      </c>
      <c r="Z45" s="37">
        <v>3008055858</v>
      </c>
      <c r="AA45" s="37"/>
      <c r="AB45" s="37">
        <v>8</v>
      </c>
      <c r="AC45" s="27">
        <v>0</v>
      </c>
      <c r="AD45" s="40">
        <v>44579</v>
      </c>
      <c r="AE45" s="156">
        <v>44580</v>
      </c>
      <c r="AF45" s="41" t="s">
        <v>1871</v>
      </c>
      <c r="AG45" s="42">
        <v>44822</v>
      </c>
      <c r="AH45" s="43">
        <v>4520000</v>
      </c>
      <c r="AI45" s="43">
        <v>36160000</v>
      </c>
      <c r="AJ45" s="43"/>
      <c r="AK45" s="43"/>
      <c r="AL45" s="27" t="s">
        <v>2133</v>
      </c>
      <c r="AM45" s="27" t="s">
        <v>1626</v>
      </c>
      <c r="AN45" s="27">
        <v>14</v>
      </c>
      <c r="AO45" s="27" t="s">
        <v>2134</v>
      </c>
      <c r="AP45" s="44" t="s">
        <v>1865</v>
      </c>
      <c r="AQ45" s="27" t="s">
        <v>1434</v>
      </c>
      <c r="AR45" s="37">
        <v>3311605572169</v>
      </c>
      <c r="AS45" s="27">
        <v>5</v>
      </c>
      <c r="AT45" s="27">
        <f>IFERROR(VLOOKUP(AS45,#REF!,2,0), )</f>
        <v>0</v>
      </c>
      <c r="AU45" s="27">
        <v>57</v>
      </c>
      <c r="AV45" s="27">
        <f>IFERROR(VLOOKUP(AU45,#REF!,2,0), )</f>
        <v>0</v>
      </c>
      <c r="AW45" s="27">
        <v>2169</v>
      </c>
      <c r="AX45" s="27">
        <f>IFERROR(VLOOKUP(AW45,#REF!,2,0), )</f>
        <v>0</v>
      </c>
      <c r="AY45" s="37">
        <v>1</v>
      </c>
      <c r="AZ45" s="37">
        <v>1</v>
      </c>
      <c r="BA45" s="37"/>
      <c r="BB45" s="37"/>
      <c r="BC45" s="37"/>
      <c r="BD45" s="37"/>
      <c r="BE45" s="37"/>
      <c r="BF45" s="45"/>
      <c r="BG45" s="45"/>
      <c r="BH45" s="45"/>
      <c r="BI45" s="45"/>
      <c r="BJ45" s="45"/>
      <c r="BK45" s="45"/>
      <c r="BL45" s="45"/>
      <c r="BM45" s="45"/>
      <c r="BN45" s="45"/>
      <c r="BO45" s="45"/>
      <c r="BP45" s="46"/>
      <c r="BQ45" s="37"/>
      <c r="BR45" s="46"/>
      <c r="BS45" s="46"/>
      <c r="BT45" s="46"/>
      <c r="BU45" s="46"/>
      <c r="BV45" s="46"/>
      <c r="BW45" s="46"/>
      <c r="BX45" s="46"/>
      <c r="BY45" s="46"/>
      <c r="BZ45" s="37"/>
      <c r="CA45" s="43">
        <v>18080000</v>
      </c>
      <c r="CB45" s="37">
        <v>4</v>
      </c>
      <c r="CC45" s="37">
        <v>0</v>
      </c>
      <c r="CD45" s="42">
        <v>44944</v>
      </c>
      <c r="CE45" s="46"/>
      <c r="CF45" s="46"/>
      <c r="CG45" s="43"/>
      <c r="CH45" s="37"/>
      <c r="CI45" s="37"/>
      <c r="CJ45" s="42"/>
      <c r="CK45" s="46"/>
      <c r="CL45" s="46"/>
      <c r="CM45" s="46"/>
      <c r="CN45" s="46"/>
      <c r="CO45" s="37"/>
      <c r="CP45" s="42"/>
      <c r="CQ45" s="46">
        <f t="shared" si="4"/>
        <v>18080000</v>
      </c>
      <c r="CR45" s="48">
        <f t="shared" si="5"/>
        <v>4</v>
      </c>
      <c r="CS45" s="48">
        <f t="shared" si="6"/>
        <v>0</v>
      </c>
      <c r="CT45" s="42">
        <v>44944</v>
      </c>
      <c r="CU45" s="389">
        <f t="shared" si="7"/>
        <v>54240000</v>
      </c>
      <c r="CV45" s="46"/>
      <c r="CW45" s="27"/>
      <c r="CX45" s="27"/>
      <c r="CY45" s="27"/>
      <c r="CZ45" s="142"/>
      <c r="DA45" s="142"/>
      <c r="DB45" s="142"/>
      <c r="DC45" s="142"/>
      <c r="DD45" s="142"/>
      <c r="DE45" s="142"/>
      <c r="DF45" s="27"/>
      <c r="DG45" s="370" t="s">
        <v>1847</v>
      </c>
      <c r="DH45" s="370" t="s">
        <v>1458</v>
      </c>
      <c r="DI45" s="27"/>
      <c r="DJ45" s="27" t="s">
        <v>1848</v>
      </c>
      <c r="DK45" s="27" t="s">
        <v>2135</v>
      </c>
      <c r="DL45" s="49" t="s">
        <v>2136</v>
      </c>
      <c r="DM45" s="49" t="s">
        <v>1860</v>
      </c>
      <c r="DN45" s="25"/>
      <c r="DO45" t="s">
        <v>1851</v>
      </c>
    </row>
    <row r="46" spans="1:119" ht="25.5" customHeight="1" x14ac:dyDescent="0.25">
      <c r="A46" s="26" t="s">
        <v>645</v>
      </c>
      <c r="B46" s="27">
        <v>2022</v>
      </c>
      <c r="C46" s="34" t="s">
        <v>646</v>
      </c>
      <c r="D46" s="35" t="s">
        <v>2137</v>
      </c>
      <c r="E46" s="157" t="s">
        <v>2138</v>
      </c>
      <c r="F46" s="327" t="s">
        <v>2139</v>
      </c>
      <c r="G46" s="27" t="s">
        <v>1425</v>
      </c>
      <c r="H46" s="27" t="s">
        <v>1426</v>
      </c>
      <c r="I46" s="27" t="s">
        <v>1427</v>
      </c>
      <c r="J46" s="27" t="s">
        <v>2140</v>
      </c>
      <c r="K46" s="304" t="s">
        <v>1700</v>
      </c>
      <c r="L46" s="27" t="s">
        <v>647</v>
      </c>
      <c r="M46" s="27" t="s">
        <v>1842</v>
      </c>
      <c r="N46" s="37">
        <v>51737799</v>
      </c>
      <c r="O46" s="38">
        <v>5</v>
      </c>
      <c r="P46" s="27" t="s">
        <v>1565</v>
      </c>
      <c r="Q46" s="27" t="s">
        <v>1431</v>
      </c>
      <c r="R46" s="378" t="s">
        <v>1470</v>
      </c>
      <c r="S46" s="39" t="s">
        <v>1491</v>
      </c>
      <c r="T46" s="27"/>
      <c r="U46" s="27"/>
      <c r="V46" s="37"/>
      <c r="W46" s="27"/>
      <c r="X46" s="27"/>
      <c r="Y46" s="152" t="s">
        <v>2141</v>
      </c>
      <c r="Z46" s="37">
        <v>3123006572</v>
      </c>
      <c r="AA46" s="37"/>
      <c r="AB46" s="37">
        <v>8</v>
      </c>
      <c r="AC46" s="27">
        <v>0</v>
      </c>
      <c r="AD46" s="40">
        <v>44588</v>
      </c>
      <c r="AE46" s="40">
        <v>44593</v>
      </c>
      <c r="AF46" s="41" t="s">
        <v>1956</v>
      </c>
      <c r="AG46" s="42">
        <v>44834</v>
      </c>
      <c r="AH46" s="43">
        <v>2300000</v>
      </c>
      <c r="AI46" s="43">
        <v>18400000</v>
      </c>
      <c r="AJ46" s="43"/>
      <c r="AK46" s="43"/>
      <c r="AL46" s="27" t="s">
        <v>2142</v>
      </c>
      <c r="AM46" s="27" t="s">
        <v>1673</v>
      </c>
      <c r="AN46" s="27">
        <v>506</v>
      </c>
      <c r="AO46" s="27" t="s">
        <v>2143</v>
      </c>
      <c r="AP46" s="44" t="s">
        <v>2051</v>
      </c>
      <c r="AQ46" s="27" t="s">
        <v>1434</v>
      </c>
      <c r="AR46" s="37">
        <v>3311605572169</v>
      </c>
      <c r="AS46" s="27">
        <v>5</v>
      </c>
      <c r="AT46" s="27">
        <f>IFERROR(VLOOKUP(AS46,#REF!,2,0), )</f>
        <v>0</v>
      </c>
      <c r="AU46" s="27">
        <v>57</v>
      </c>
      <c r="AV46" s="27">
        <f>IFERROR(VLOOKUP(AU46,#REF!,2,0), )</f>
        <v>0</v>
      </c>
      <c r="AW46" s="27">
        <v>2169</v>
      </c>
      <c r="AX46" s="27">
        <f>IFERROR(VLOOKUP(AW46,#REF!,2,0), )</f>
        <v>0</v>
      </c>
      <c r="AY46" s="37"/>
      <c r="AZ46" s="37"/>
      <c r="BA46" s="37"/>
      <c r="BB46" s="37"/>
      <c r="BC46" s="37"/>
      <c r="BD46" s="37"/>
      <c r="BE46" s="37"/>
      <c r="BF46" s="45"/>
      <c r="BG46" s="45"/>
      <c r="BH46" s="45"/>
      <c r="BI46" s="45"/>
      <c r="BJ46" s="45"/>
      <c r="BK46" s="45"/>
      <c r="BL46" s="45"/>
      <c r="BM46" s="45"/>
      <c r="BN46" s="45"/>
      <c r="BO46" s="45"/>
      <c r="BP46" s="46"/>
      <c r="BQ46" s="37"/>
      <c r="BR46" s="46"/>
      <c r="BS46" s="46"/>
      <c r="BT46" s="46"/>
      <c r="BU46" s="46"/>
      <c r="BV46" s="46"/>
      <c r="BW46" s="46"/>
      <c r="BX46" s="46"/>
      <c r="BY46" s="46"/>
      <c r="BZ46" s="37"/>
      <c r="CA46" s="43"/>
      <c r="CB46" s="37"/>
      <c r="CC46" s="37"/>
      <c r="CD46" s="42">
        <v>44834</v>
      </c>
      <c r="CE46" s="46"/>
      <c r="CF46" s="46"/>
      <c r="CG46" s="43"/>
      <c r="CH46" s="37"/>
      <c r="CI46" s="37"/>
      <c r="CJ46" s="42"/>
      <c r="CK46" s="46"/>
      <c r="CL46" s="46"/>
      <c r="CM46" s="46"/>
      <c r="CN46" s="46"/>
      <c r="CO46" s="37"/>
      <c r="CP46" s="42"/>
      <c r="CQ46" s="46">
        <f t="shared" si="4"/>
        <v>0</v>
      </c>
      <c r="CR46" s="48">
        <f t="shared" si="5"/>
        <v>0</v>
      </c>
      <c r="CS46" s="48">
        <f t="shared" si="6"/>
        <v>0</v>
      </c>
      <c r="CT46" s="42">
        <v>44834</v>
      </c>
      <c r="CU46" s="389">
        <f t="shared" si="7"/>
        <v>18400000</v>
      </c>
      <c r="CV46" s="46"/>
      <c r="CW46" s="27"/>
      <c r="CX46" s="27"/>
      <c r="CY46" s="27"/>
      <c r="CZ46" s="142"/>
      <c r="DA46" s="142"/>
      <c r="DB46" s="142"/>
      <c r="DC46" s="142"/>
      <c r="DD46" s="142"/>
      <c r="DE46" s="142"/>
      <c r="DF46" s="248"/>
      <c r="DG46" s="376" t="s">
        <v>1458</v>
      </c>
      <c r="DH46" s="376" t="s">
        <v>1458</v>
      </c>
      <c r="DI46" s="249"/>
      <c r="DJ46" s="27" t="s">
        <v>1949</v>
      </c>
      <c r="DK46" s="27" t="s">
        <v>2116</v>
      </c>
      <c r="DL46" s="49" t="s">
        <v>2117</v>
      </c>
      <c r="DM46" s="49" t="s">
        <v>2118</v>
      </c>
      <c r="DN46" s="25"/>
      <c r="DO46" t="s">
        <v>1851</v>
      </c>
    </row>
    <row r="47" spans="1:119" ht="25.5" customHeight="1" x14ac:dyDescent="0.25">
      <c r="A47" s="26" t="s">
        <v>648</v>
      </c>
      <c r="B47" s="27">
        <v>2022</v>
      </c>
      <c r="C47" s="34" t="s">
        <v>649</v>
      </c>
      <c r="D47" s="35" t="s">
        <v>2144</v>
      </c>
      <c r="E47" s="36" t="s">
        <v>2145</v>
      </c>
      <c r="F47" s="327" t="s">
        <v>2146</v>
      </c>
      <c r="G47" s="27" t="s">
        <v>1425</v>
      </c>
      <c r="H47" s="27" t="s">
        <v>1426</v>
      </c>
      <c r="I47" s="27" t="s">
        <v>1427</v>
      </c>
      <c r="J47" s="27" t="s">
        <v>2147</v>
      </c>
      <c r="K47" s="304" t="s">
        <v>1767</v>
      </c>
      <c r="L47" s="27" t="s">
        <v>650</v>
      </c>
      <c r="M47" s="27" t="s">
        <v>1842</v>
      </c>
      <c r="N47" s="37">
        <v>1033783025</v>
      </c>
      <c r="O47" s="38">
        <v>4</v>
      </c>
      <c r="P47" s="27" t="s">
        <v>1565</v>
      </c>
      <c r="Q47" s="27" t="s">
        <v>1431</v>
      </c>
      <c r="R47" s="378" t="s">
        <v>1470</v>
      </c>
      <c r="S47" s="151" t="s">
        <v>1491</v>
      </c>
      <c r="T47" s="27"/>
      <c r="U47" s="27"/>
      <c r="V47" s="37"/>
      <c r="W47" s="27"/>
      <c r="X47" s="27"/>
      <c r="Y47" s="27" t="s">
        <v>2148</v>
      </c>
      <c r="Z47" s="39">
        <v>3053286360</v>
      </c>
      <c r="AA47" s="37"/>
      <c r="AB47" s="37">
        <v>11</v>
      </c>
      <c r="AC47" s="27">
        <v>0</v>
      </c>
      <c r="AD47" s="40">
        <v>44581</v>
      </c>
      <c r="AE47" s="40">
        <v>44581</v>
      </c>
      <c r="AF47" s="41" t="s">
        <v>2056</v>
      </c>
      <c r="AG47" s="42">
        <v>44914</v>
      </c>
      <c r="AH47" s="43">
        <v>2800000</v>
      </c>
      <c r="AI47" s="43">
        <v>30800000</v>
      </c>
      <c r="AJ47" s="43"/>
      <c r="AK47" s="43"/>
      <c r="AL47" s="27" t="s">
        <v>2149</v>
      </c>
      <c r="AM47" s="27" t="s">
        <v>1673</v>
      </c>
      <c r="AN47" s="27">
        <v>376</v>
      </c>
      <c r="AO47" s="27" t="s">
        <v>2150</v>
      </c>
      <c r="AP47" s="44" t="s">
        <v>2056</v>
      </c>
      <c r="AQ47" s="27" t="s">
        <v>1434</v>
      </c>
      <c r="AR47" s="37">
        <v>3311605572169</v>
      </c>
      <c r="AS47" s="27">
        <v>5</v>
      </c>
      <c r="AT47" s="27">
        <f>IFERROR(VLOOKUP(AS47,#REF!,2,0), )</f>
        <v>0</v>
      </c>
      <c r="AU47" s="27">
        <v>57</v>
      </c>
      <c r="AV47" s="27">
        <f>IFERROR(VLOOKUP(AU47,#REF!,2,0), )</f>
        <v>0</v>
      </c>
      <c r="AW47" s="27">
        <v>2169</v>
      </c>
      <c r="AX47" s="27">
        <f>IFERROR(VLOOKUP(AW47,#REF!,2,0), )</f>
        <v>0</v>
      </c>
      <c r="AY47" s="37"/>
      <c r="AZ47" s="37"/>
      <c r="BA47" s="37"/>
      <c r="BB47" s="37">
        <v>1</v>
      </c>
      <c r="BC47" s="37"/>
      <c r="BD47" s="37"/>
      <c r="BE47" s="37"/>
      <c r="BF47" s="45"/>
      <c r="BG47" s="45"/>
      <c r="BH47" s="45"/>
      <c r="BI47" s="45">
        <v>44609</v>
      </c>
      <c r="BJ47" s="45"/>
      <c r="BK47" s="45"/>
      <c r="BL47" s="45"/>
      <c r="BM47" s="45">
        <v>44735</v>
      </c>
      <c r="BN47" s="45"/>
      <c r="BO47" s="45"/>
      <c r="BP47" s="46"/>
      <c r="BQ47" s="37"/>
      <c r="BR47" s="46"/>
      <c r="BS47" s="46"/>
      <c r="BT47" s="46"/>
      <c r="BU47" s="46"/>
      <c r="BV47" s="46"/>
      <c r="BW47" s="46"/>
      <c r="BX47" s="46"/>
      <c r="BY47" s="46"/>
      <c r="BZ47" s="37"/>
      <c r="CA47" s="43"/>
      <c r="CB47" s="37"/>
      <c r="CC47" s="37"/>
      <c r="CD47" s="42"/>
      <c r="CE47" s="46"/>
      <c r="CF47" s="46"/>
      <c r="CG47" s="43"/>
      <c r="CH47" s="37"/>
      <c r="CI47" s="37"/>
      <c r="CJ47" s="42"/>
      <c r="CK47" s="46"/>
      <c r="CL47" s="46"/>
      <c r="CM47" s="46"/>
      <c r="CN47" s="46"/>
      <c r="CO47" s="37"/>
      <c r="CP47" s="42"/>
      <c r="CQ47" s="46">
        <f t="shared" si="4"/>
        <v>0</v>
      </c>
      <c r="CR47" s="48">
        <f t="shared" si="5"/>
        <v>0</v>
      </c>
      <c r="CS47" s="48">
        <f t="shared" si="6"/>
        <v>0</v>
      </c>
      <c r="CT47" s="159">
        <v>45040</v>
      </c>
      <c r="CU47" s="389">
        <f t="shared" si="7"/>
        <v>30800000</v>
      </c>
      <c r="CV47" s="46"/>
      <c r="CW47" s="27"/>
      <c r="CX47" s="27"/>
      <c r="CY47" s="27"/>
      <c r="CZ47" s="142"/>
      <c r="DA47" s="142"/>
      <c r="DB47" s="142"/>
      <c r="DC47" s="142"/>
      <c r="DD47" s="142"/>
      <c r="DE47" s="142"/>
      <c r="DF47" s="27"/>
      <c r="DG47" s="370" t="s">
        <v>1847</v>
      </c>
      <c r="DH47" s="370" t="s">
        <v>1458</v>
      </c>
      <c r="DI47" s="27"/>
      <c r="DJ47" s="27" t="s">
        <v>1949</v>
      </c>
      <c r="DK47" s="27" t="s">
        <v>1858</v>
      </c>
      <c r="DL47" s="49" t="s">
        <v>2151</v>
      </c>
      <c r="DM47" s="49" t="s">
        <v>1850</v>
      </c>
      <c r="DN47" s="25"/>
      <c r="DO47" t="s">
        <v>1851</v>
      </c>
    </row>
    <row r="48" spans="1:119" ht="25.5" customHeight="1" x14ac:dyDescent="0.25">
      <c r="A48" s="26" t="s">
        <v>651</v>
      </c>
      <c r="B48" s="27">
        <v>2022</v>
      </c>
      <c r="C48" s="34" t="s">
        <v>652</v>
      </c>
      <c r="D48" s="35" t="s">
        <v>2152</v>
      </c>
      <c r="E48" s="36" t="s">
        <v>2153</v>
      </c>
      <c r="F48" s="327" t="s">
        <v>2154</v>
      </c>
      <c r="G48" s="27" t="s">
        <v>1425</v>
      </c>
      <c r="H48" s="27" t="s">
        <v>1426</v>
      </c>
      <c r="I48" s="27" t="s">
        <v>1427</v>
      </c>
      <c r="J48" s="27" t="s">
        <v>1622</v>
      </c>
      <c r="K48" s="304" t="s">
        <v>2155</v>
      </c>
      <c r="L48" s="27" t="s">
        <v>653</v>
      </c>
      <c r="M48" s="27" t="s">
        <v>1842</v>
      </c>
      <c r="N48" s="37">
        <v>34554716</v>
      </c>
      <c r="O48" s="38">
        <v>6</v>
      </c>
      <c r="P48" s="27" t="s">
        <v>2156</v>
      </c>
      <c r="Q48" s="27" t="s">
        <v>1431</v>
      </c>
      <c r="R48" s="381" t="s">
        <v>1485</v>
      </c>
      <c r="S48" s="39" t="s">
        <v>1491</v>
      </c>
      <c r="T48" s="27"/>
      <c r="U48" s="27"/>
      <c r="V48" s="37"/>
      <c r="W48" s="27"/>
      <c r="X48" s="27"/>
      <c r="Y48" s="25" t="s">
        <v>2157</v>
      </c>
      <c r="Z48" s="37">
        <v>3112625449</v>
      </c>
      <c r="AA48" s="37"/>
      <c r="AB48" s="37">
        <v>8</v>
      </c>
      <c r="AC48" s="27">
        <v>0</v>
      </c>
      <c r="AD48" s="40">
        <v>44583</v>
      </c>
      <c r="AE48" s="40">
        <v>44587</v>
      </c>
      <c r="AF48" s="41" t="s">
        <v>2017</v>
      </c>
      <c r="AG48" s="42">
        <v>44829</v>
      </c>
      <c r="AH48" s="43">
        <v>4520000</v>
      </c>
      <c r="AI48" s="43">
        <v>36160000</v>
      </c>
      <c r="AJ48" s="43"/>
      <c r="AK48" s="43"/>
      <c r="AL48" s="27" t="s">
        <v>2158</v>
      </c>
      <c r="AM48" s="27" t="s">
        <v>1673</v>
      </c>
      <c r="AN48" s="165">
        <v>436</v>
      </c>
      <c r="AO48" s="165" t="s">
        <v>2159</v>
      </c>
      <c r="AP48" s="166" t="s">
        <v>2017</v>
      </c>
      <c r="AQ48" s="27" t="s">
        <v>1434</v>
      </c>
      <c r="AR48" s="37">
        <v>3311605572172</v>
      </c>
      <c r="AS48" s="27">
        <v>5</v>
      </c>
      <c r="AT48" s="27">
        <f>IFERROR(VLOOKUP(AS48,#REF!,2,0), )</f>
        <v>0</v>
      </c>
      <c r="AU48" s="27">
        <v>57</v>
      </c>
      <c r="AV48" s="27">
        <f>IFERROR(VLOOKUP(AU48,#REF!,2,0), )</f>
        <v>0</v>
      </c>
      <c r="AW48" s="27">
        <v>2172</v>
      </c>
      <c r="AX48" s="27">
        <f>IFERROR(VLOOKUP(AW48,#REF!,2,0), )</f>
        <v>0</v>
      </c>
      <c r="AY48" s="37">
        <v>1</v>
      </c>
      <c r="AZ48" s="37">
        <v>1</v>
      </c>
      <c r="BA48" s="37"/>
      <c r="BB48" s="37"/>
      <c r="BC48" s="37"/>
      <c r="BD48" s="37"/>
      <c r="BE48" s="37"/>
      <c r="BF48" s="45"/>
      <c r="BG48" s="45"/>
      <c r="BH48" s="45"/>
      <c r="BI48" s="45"/>
      <c r="BJ48" s="45"/>
      <c r="BK48" s="45"/>
      <c r="BL48" s="45"/>
      <c r="BM48" s="45"/>
      <c r="BN48" s="45"/>
      <c r="BO48" s="45"/>
      <c r="BP48" s="46"/>
      <c r="BQ48" s="37"/>
      <c r="BR48" s="46"/>
      <c r="BS48" s="46"/>
      <c r="BT48" s="46"/>
      <c r="BU48" s="46"/>
      <c r="BV48" s="46"/>
      <c r="BW48" s="46"/>
      <c r="BX48" s="46"/>
      <c r="BY48" s="46"/>
      <c r="BZ48" s="37"/>
      <c r="CA48" s="43">
        <v>13560000</v>
      </c>
      <c r="CB48" s="37">
        <v>3</v>
      </c>
      <c r="CC48" s="37">
        <v>0</v>
      </c>
      <c r="CD48" s="42">
        <v>44920</v>
      </c>
      <c r="CE48" s="46"/>
      <c r="CF48" s="46"/>
      <c r="CG48" s="43"/>
      <c r="CH48" s="37"/>
      <c r="CI48" s="37"/>
      <c r="CJ48" s="42"/>
      <c r="CK48" s="46"/>
      <c r="CL48" s="46"/>
      <c r="CM48" s="46"/>
      <c r="CN48" s="46"/>
      <c r="CO48" s="37"/>
      <c r="CP48" s="42"/>
      <c r="CQ48" s="46">
        <f t="shared" si="4"/>
        <v>13560000</v>
      </c>
      <c r="CR48" s="48">
        <f t="shared" si="5"/>
        <v>3</v>
      </c>
      <c r="CS48" s="48">
        <f t="shared" si="6"/>
        <v>0</v>
      </c>
      <c r="CT48" s="42">
        <v>44920</v>
      </c>
      <c r="CU48" s="389">
        <f t="shared" si="7"/>
        <v>49720000</v>
      </c>
      <c r="CV48" s="46"/>
      <c r="CW48" s="27"/>
      <c r="CX48" s="27"/>
      <c r="CY48" s="27"/>
      <c r="CZ48" s="142"/>
      <c r="DA48" s="142"/>
      <c r="DB48" s="142"/>
      <c r="DC48" s="142"/>
      <c r="DD48" s="142"/>
      <c r="DE48" s="142"/>
      <c r="DF48" s="248"/>
      <c r="DG48" s="376" t="s">
        <v>1458</v>
      </c>
      <c r="DH48" s="376" t="s">
        <v>1458</v>
      </c>
      <c r="DI48" s="249"/>
      <c r="DJ48" s="27" t="s">
        <v>1949</v>
      </c>
      <c r="DK48" s="27" t="s">
        <v>1950</v>
      </c>
      <c r="DL48" s="49" t="s">
        <v>1951</v>
      </c>
      <c r="DM48" s="49" t="s">
        <v>1850</v>
      </c>
      <c r="DN48" s="25"/>
      <c r="DO48" t="s">
        <v>1851</v>
      </c>
    </row>
    <row r="49" spans="1:119" ht="25.5" customHeight="1" x14ac:dyDescent="0.25">
      <c r="A49" s="26" t="s">
        <v>654</v>
      </c>
      <c r="B49" s="27">
        <v>2022</v>
      </c>
      <c r="C49" s="34" t="s">
        <v>652</v>
      </c>
      <c r="D49" s="35" t="s">
        <v>2160</v>
      </c>
      <c r="E49" s="157" t="s">
        <v>2153</v>
      </c>
      <c r="F49" s="327" t="s">
        <v>2154</v>
      </c>
      <c r="G49" s="27" t="s">
        <v>1425</v>
      </c>
      <c r="H49" s="27" t="s">
        <v>1426</v>
      </c>
      <c r="I49" s="27" t="s">
        <v>1427</v>
      </c>
      <c r="J49" s="27" t="s">
        <v>1622</v>
      </c>
      <c r="K49" s="304" t="s">
        <v>2161</v>
      </c>
      <c r="L49" s="27" t="s">
        <v>655</v>
      </c>
      <c r="M49" s="27" t="s">
        <v>1842</v>
      </c>
      <c r="N49" s="37">
        <v>79945595</v>
      </c>
      <c r="O49" s="38">
        <v>3</v>
      </c>
      <c r="P49" s="27" t="s">
        <v>1565</v>
      </c>
      <c r="Q49" s="27" t="s">
        <v>1431</v>
      </c>
      <c r="R49" s="381" t="s">
        <v>1485</v>
      </c>
      <c r="S49" s="39" t="s">
        <v>1491</v>
      </c>
      <c r="T49" s="27"/>
      <c r="U49" s="27"/>
      <c r="V49" s="37"/>
      <c r="W49" s="27"/>
      <c r="X49" s="27"/>
      <c r="Y49" s="152" t="s">
        <v>2162</v>
      </c>
      <c r="Z49" s="37">
        <v>6263462</v>
      </c>
      <c r="AA49" s="37"/>
      <c r="AB49" s="37">
        <v>8</v>
      </c>
      <c r="AC49" s="27">
        <v>0</v>
      </c>
      <c r="AD49" s="40">
        <v>44585</v>
      </c>
      <c r="AE49" s="40">
        <v>44593</v>
      </c>
      <c r="AF49" s="41" t="s">
        <v>1956</v>
      </c>
      <c r="AG49" s="42">
        <v>44834</v>
      </c>
      <c r="AH49" s="43">
        <v>4520000</v>
      </c>
      <c r="AI49" s="43">
        <v>36160000</v>
      </c>
      <c r="AJ49" s="43"/>
      <c r="AK49" s="43"/>
      <c r="AL49" s="27" t="s">
        <v>2163</v>
      </c>
      <c r="AM49" s="27" t="s">
        <v>1673</v>
      </c>
      <c r="AN49" s="27">
        <v>433</v>
      </c>
      <c r="AO49" s="27" t="s">
        <v>2164</v>
      </c>
      <c r="AP49" s="44" t="s">
        <v>2017</v>
      </c>
      <c r="AQ49" s="27" t="s">
        <v>1434</v>
      </c>
      <c r="AR49" s="37">
        <v>3311605572172</v>
      </c>
      <c r="AS49" s="27">
        <v>5</v>
      </c>
      <c r="AT49" s="27">
        <f>IFERROR(VLOOKUP(AS49,#REF!,2,0), )</f>
        <v>0</v>
      </c>
      <c r="AU49" s="27">
        <v>57</v>
      </c>
      <c r="AV49" s="27">
        <f>IFERROR(VLOOKUP(AU49,#REF!,2,0), )</f>
        <v>0</v>
      </c>
      <c r="AW49" s="27">
        <v>2172</v>
      </c>
      <c r="AX49" s="27">
        <f>IFERROR(VLOOKUP(AW49,#REF!,2,0), )</f>
        <v>0</v>
      </c>
      <c r="AY49" s="37"/>
      <c r="AZ49" s="37"/>
      <c r="BA49" s="37"/>
      <c r="BB49" s="37"/>
      <c r="BC49" s="37"/>
      <c r="BD49" s="37"/>
      <c r="BE49" s="37"/>
      <c r="BF49" s="45"/>
      <c r="BG49" s="45"/>
      <c r="BH49" s="45"/>
      <c r="BI49" s="45"/>
      <c r="BJ49" s="45"/>
      <c r="BK49" s="45"/>
      <c r="BL49" s="45"/>
      <c r="BM49" s="45"/>
      <c r="BN49" s="45"/>
      <c r="BO49" s="45"/>
      <c r="BP49" s="46"/>
      <c r="BQ49" s="37"/>
      <c r="BR49" s="46"/>
      <c r="BS49" s="46"/>
      <c r="BT49" s="46"/>
      <c r="BU49" s="46"/>
      <c r="BV49" s="46"/>
      <c r="BW49" s="46"/>
      <c r="BX49" s="46"/>
      <c r="BY49" s="46"/>
      <c r="BZ49" s="37"/>
      <c r="CA49" s="43"/>
      <c r="CB49" s="37"/>
      <c r="CC49" s="37"/>
      <c r="CD49" s="42">
        <v>44834</v>
      </c>
      <c r="CE49" s="46"/>
      <c r="CF49" s="46"/>
      <c r="CG49" s="43"/>
      <c r="CH49" s="37"/>
      <c r="CI49" s="37"/>
      <c r="CJ49" s="42"/>
      <c r="CK49" s="46"/>
      <c r="CL49" s="46"/>
      <c r="CM49" s="46"/>
      <c r="CN49" s="46"/>
      <c r="CO49" s="37"/>
      <c r="CP49" s="42"/>
      <c r="CQ49" s="46">
        <f t="shared" si="4"/>
        <v>0</v>
      </c>
      <c r="CR49" s="48">
        <f t="shared" si="5"/>
        <v>0</v>
      </c>
      <c r="CS49" s="48">
        <f t="shared" si="6"/>
        <v>0</v>
      </c>
      <c r="CT49" s="42">
        <v>44834</v>
      </c>
      <c r="CU49" s="389">
        <f t="shared" si="7"/>
        <v>36160000</v>
      </c>
      <c r="CV49" s="46"/>
      <c r="CW49" s="27"/>
      <c r="CX49" s="27"/>
      <c r="CY49" s="27"/>
      <c r="CZ49" s="142"/>
      <c r="DA49" s="142"/>
      <c r="DB49" s="142"/>
      <c r="DC49" s="142"/>
      <c r="DD49" s="142"/>
      <c r="DE49" s="142"/>
      <c r="DF49" s="248"/>
      <c r="DG49" s="376" t="s">
        <v>1458</v>
      </c>
      <c r="DH49" s="376" t="s">
        <v>1458</v>
      </c>
      <c r="DI49" s="249"/>
      <c r="DJ49" s="27" t="s">
        <v>1949</v>
      </c>
      <c r="DK49" s="27" t="s">
        <v>1898</v>
      </c>
      <c r="DL49" s="49" t="s">
        <v>2165</v>
      </c>
      <c r="DM49" s="49" t="s">
        <v>1850</v>
      </c>
      <c r="DN49" s="25"/>
      <c r="DO49" t="s">
        <v>1851</v>
      </c>
    </row>
    <row r="50" spans="1:119" ht="25.5" customHeight="1" x14ac:dyDescent="0.25">
      <c r="A50" s="26" t="s">
        <v>656</v>
      </c>
      <c r="B50" s="27">
        <v>2022</v>
      </c>
      <c r="C50" s="34" t="s">
        <v>652</v>
      </c>
      <c r="D50" s="35" t="s">
        <v>2166</v>
      </c>
      <c r="E50" s="157" t="s">
        <v>2153</v>
      </c>
      <c r="F50" s="327" t="s">
        <v>2154</v>
      </c>
      <c r="G50" s="27" t="s">
        <v>1425</v>
      </c>
      <c r="H50" s="27" t="s">
        <v>1426</v>
      </c>
      <c r="I50" s="27" t="s">
        <v>1427</v>
      </c>
      <c r="J50" s="27" t="s">
        <v>1622</v>
      </c>
      <c r="K50" s="304" t="s">
        <v>2167</v>
      </c>
      <c r="L50" s="27" t="s">
        <v>657</v>
      </c>
      <c r="M50" s="27" t="s">
        <v>1842</v>
      </c>
      <c r="N50" s="37">
        <v>19354456</v>
      </c>
      <c r="O50" s="38">
        <v>3</v>
      </c>
      <c r="P50" s="27" t="s">
        <v>1565</v>
      </c>
      <c r="Q50" s="27" t="s">
        <v>1431</v>
      </c>
      <c r="R50" s="378" t="s">
        <v>1485</v>
      </c>
      <c r="S50" s="39" t="s">
        <v>1491</v>
      </c>
      <c r="T50" s="27"/>
      <c r="U50" s="27"/>
      <c r="V50" s="37"/>
      <c r="W50" s="27"/>
      <c r="X50" s="27"/>
      <c r="Y50" s="152" t="s">
        <v>2168</v>
      </c>
      <c r="Z50" s="37">
        <v>3134842052</v>
      </c>
      <c r="AA50" s="37"/>
      <c r="AB50" s="37">
        <v>8</v>
      </c>
      <c r="AC50" s="27">
        <v>0</v>
      </c>
      <c r="AD50" s="40">
        <v>44588</v>
      </c>
      <c r="AE50" s="40">
        <v>44593</v>
      </c>
      <c r="AF50" s="41" t="s">
        <v>1956</v>
      </c>
      <c r="AG50" s="42">
        <v>44834</v>
      </c>
      <c r="AH50" s="43">
        <v>4520000</v>
      </c>
      <c r="AI50" s="43">
        <v>36160000</v>
      </c>
      <c r="AJ50" s="43"/>
      <c r="AK50" s="43"/>
      <c r="AL50" s="27" t="s">
        <v>2169</v>
      </c>
      <c r="AM50" s="27" t="s">
        <v>1673</v>
      </c>
      <c r="AN50" s="27">
        <v>523</v>
      </c>
      <c r="AO50" s="27" t="s">
        <v>2170</v>
      </c>
      <c r="AP50" s="44" t="s">
        <v>2171</v>
      </c>
      <c r="AQ50" s="27" t="s">
        <v>1434</v>
      </c>
      <c r="AR50" s="37">
        <v>3311605572172</v>
      </c>
      <c r="AS50" s="27">
        <v>5</v>
      </c>
      <c r="AT50" s="27">
        <f>IFERROR(VLOOKUP(AS50,#REF!,2,0), )</f>
        <v>0</v>
      </c>
      <c r="AU50" s="27">
        <v>57</v>
      </c>
      <c r="AV50" s="27">
        <f>IFERROR(VLOOKUP(AU50,#REF!,2,0), )</f>
        <v>0</v>
      </c>
      <c r="AW50" s="27">
        <v>2172</v>
      </c>
      <c r="AX50" s="27">
        <f>IFERROR(VLOOKUP(AW50,#REF!,2,0), )</f>
        <v>0</v>
      </c>
      <c r="AY50" s="37">
        <v>1</v>
      </c>
      <c r="AZ50" s="37">
        <v>1</v>
      </c>
      <c r="BA50" s="37"/>
      <c r="BB50" s="37"/>
      <c r="BC50" s="37"/>
      <c r="BD50" s="37"/>
      <c r="BE50" s="37"/>
      <c r="BF50" s="45"/>
      <c r="BG50" s="45"/>
      <c r="BH50" s="45"/>
      <c r="BI50" s="45"/>
      <c r="BJ50" s="45"/>
      <c r="BK50" s="45"/>
      <c r="BL50" s="45"/>
      <c r="BM50" s="45"/>
      <c r="BN50" s="45"/>
      <c r="BO50" s="45"/>
      <c r="BP50" s="46"/>
      <c r="BQ50" s="37"/>
      <c r="BR50" s="46"/>
      <c r="BS50" s="46"/>
      <c r="BT50" s="46"/>
      <c r="BU50" s="46"/>
      <c r="BV50" s="46"/>
      <c r="BW50" s="46"/>
      <c r="BX50" s="46"/>
      <c r="BY50" s="46"/>
      <c r="BZ50" s="37"/>
      <c r="CA50" s="43">
        <v>13560000</v>
      </c>
      <c r="CB50" s="37">
        <v>3</v>
      </c>
      <c r="CC50" s="37">
        <v>0</v>
      </c>
      <c r="CD50" s="42">
        <v>44926</v>
      </c>
      <c r="CE50" s="46"/>
      <c r="CF50" s="46"/>
      <c r="CG50" s="43"/>
      <c r="CH50" s="37"/>
      <c r="CI50" s="37"/>
      <c r="CJ50" s="42"/>
      <c r="CK50" s="46"/>
      <c r="CL50" s="46"/>
      <c r="CM50" s="46"/>
      <c r="CN50" s="46"/>
      <c r="CO50" s="37"/>
      <c r="CP50" s="42"/>
      <c r="CQ50" s="46">
        <f t="shared" si="4"/>
        <v>13560000</v>
      </c>
      <c r="CR50" s="48">
        <f t="shared" si="5"/>
        <v>3</v>
      </c>
      <c r="CS50" s="48">
        <f t="shared" si="6"/>
        <v>0</v>
      </c>
      <c r="CT50" s="42">
        <v>44926</v>
      </c>
      <c r="CU50" s="389">
        <f t="shared" si="7"/>
        <v>49720000</v>
      </c>
      <c r="CV50" s="46"/>
      <c r="CW50" s="27"/>
      <c r="CX50" s="27"/>
      <c r="CY50" s="27"/>
      <c r="CZ50" s="142"/>
      <c r="DA50" s="142"/>
      <c r="DB50" s="142"/>
      <c r="DC50" s="142"/>
      <c r="DD50" s="142"/>
      <c r="DE50" s="142"/>
      <c r="DF50" s="27"/>
      <c r="DG50" s="235" t="s">
        <v>1847</v>
      </c>
      <c r="DH50" s="235" t="s">
        <v>1458</v>
      </c>
      <c r="DI50" s="27"/>
      <c r="DJ50" s="27" t="s">
        <v>1949</v>
      </c>
      <c r="DK50" s="27" t="s">
        <v>1950</v>
      </c>
      <c r="DL50" s="49" t="s">
        <v>1951</v>
      </c>
      <c r="DM50" s="49" t="s">
        <v>1850</v>
      </c>
      <c r="DN50" s="25"/>
      <c r="DO50" t="s">
        <v>1851</v>
      </c>
    </row>
    <row r="51" spans="1:119" ht="25.5" customHeight="1" x14ac:dyDescent="0.25">
      <c r="A51" s="26" t="s">
        <v>658</v>
      </c>
      <c r="B51" s="27">
        <v>2022</v>
      </c>
      <c r="C51" s="34" t="s">
        <v>652</v>
      </c>
      <c r="D51" s="35" t="s">
        <v>2172</v>
      </c>
      <c r="E51" s="157" t="s">
        <v>2153</v>
      </c>
      <c r="F51" s="327" t="s">
        <v>2154</v>
      </c>
      <c r="G51" s="27" t="s">
        <v>1425</v>
      </c>
      <c r="H51" s="27" t="s">
        <v>1426</v>
      </c>
      <c r="I51" s="27" t="s">
        <v>1427</v>
      </c>
      <c r="J51" s="27" t="s">
        <v>1622</v>
      </c>
      <c r="K51" s="304" t="s">
        <v>1599</v>
      </c>
      <c r="L51" s="27" t="s">
        <v>659</v>
      </c>
      <c r="M51" s="27" t="s">
        <v>1842</v>
      </c>
      <c r="N51" s="37">
        <v>1010190221</v>
      </c>
      <c r="O51" s="38">
        <v>2</v>
      </c>
      <c r="P51" s="27" t="s">
        <v>1565</v>
      </c>
      <c r="Q51" s="27" t="s">
        <v>1431</v>
      </c>
      <c r="R51" s="381" t="s">
        <v>1485</v>
      </c>
      <c r="S51" s="39" t="s">
        <v>1491</v>
      </c>
      <c r="T51" s="27"/>
      <c r="U51" s="27"/>
      <c r="V51" s="37"/>
      <c r="W51" s="27"/>
      <c r="X51" s="27"/>
      <c r="Y51" s="27" t="s">
        <v>1600</v>
      </c>
      <c r="Z51" s="37">
        <v>3115383510</v>
      </c>
      <c r="AA51" s="37"/>
      <c r="AB51" s="37">
        <v>8</v>
      </c>
      <c r="AC51" s="27">
        <v>0</v>
      </c>
      <c r="AD51" s="40">
        <v>44582</v>
      </c>
      <c r="AE51" s="40">
        <v>44588</v>
      </c>
      <c r="AF51" s="41" t="s">
        <v>2037</v>
      </c>
      <c r="AG51" s="164">
        <v>44830</v>
      </c>
      <c r="AH51" s="43">
        <v>4520000</v>
      </c>
      <c r="AI51" s="43">
        <v>36160000</v>
      </c>
      <c r="AJ51" s="43"/>
      <c r="AK51" s="43"/>
      <c r="AL51" s="27" t="s">
        <v>2173</v>
      </c>
      <c r="AM51" s="27" t="s">
        <v>1673</v>
      </c>
      <c r="AN51" s="27">
        <v>439</v>
      </c>
      <c r="AO51" s="27" t="s">
        <v>2174</v>
      </c>
      <c r="AP51" s="44" t="s">
        <v>2017</v>
      </c>
      <c r="AQ51" s="27" t="s">
        <v>1434</v>
      </c>
      <c r="AR51" s="37">
        <v>3311605572172</v>
      </c>
      <c r="AS51" s="27">
        <v>5</v>
      </c>
      <c r="AT51" s="27">
        <f>IFERROR(VLOOKUP(AS51,#REF!,2,0), )</f>
        <v>0</v>
      </c>
      <c r="AU51" s="27">
        <v>57</v>
      </c>
      <c r="AV51" s="27">
        <f>IFERROR(VLOOKUP(AU51,#REF!,2,0), )</f>
        <v>0</v>
      </c>
      <c r="AW51" s="27">
        <v>2172</v>
      </c>
      <c r="AX51" s="27">
        <f>IFERROR(VLOOKUP(AW51,#REF!,2,0), )</f>
        <v>0</v>
      </c>
      <c r="AY51" s="37">
        <v>1</v>
      </c>
      <c r="AZ51" s="37">
        <v>1</v>
      </c>
      <c r="BA51" s="37"/>
      <c r="BB51" s="37"/>
      <c r="BC51" s="37"/>
      <c r="BD51" s="37"/>
      <c r="BE51" s="37"/>
      <c r="BF51" s="45"/>
      <c r="BG51" s="45"/>
      <c r="BH51" s="45"/>
      <c r="BI51" s="45"/>
      <c r="BJ51" s="45"/>
      <c r="BK51" s="45"/>
      <c r="BL51" s="45"/>
      <c r="BM51" s="45"/>
      <c r="BN51" s="45"/>
      <c r="BO51" s="45"/>
      <c r="BP51" s="46"/>
      <c r="BQ51" s="37"/>
      <c r="BR51" s="46"/>
      <c r="BS51" s="46"/>
      <c r="BT51" s="46"/>
      <c r="BU51" s="46"/>
      <c r="BV51" s="46"/>
      <c r="BW51" s="46"/>
      <c r="BX51" s="46"/>
      <c r="BY51" s="46"/>
      <c r="BZ51" s="37"/>
      <c r="CA51" s="43">
        <v>18080000</v>
      </c>
      <c r="CB51" s="37">
        <v>4</v>
      </c>
      <c r="CC51" s="37">
        <v>0</v>
      </c>
      <c r="CD51" s="42">
        <v>44952</v>
      </c>
      <c r="CE51" s="46"/>
      <c r="CF51" s="46"/>
      <c r="CG51" s="43"/>
      <c r="CH51" s="37"/>
      <c r="CI51" s="37"/>
      <c r="CJ51" s="42"/>
      <c r="CK51" s="46"/>
      <c r="CL51" s="46"/>
      <c r="CM51" s="46"/>
      <c r="CN51" s="46"/>
      <c r="CO51" s="37"/>
      <c r="CP51" s="42"/>
      <c r="CQ51" s="46">
        <f t="shared" si="4"/>
        <v>18080000</v>
      </c>
      <c r="CR51" s="48">
        <f t="shared" si="5"/>
        <v>4</v>
      </c>
      <c r="CS51" s="48">
        <f t="shared" si="6"/>
        <v>0</v>
      </c>
      <c r="CT51" s="42">
        <v>44952</v>
      </c>
      <c r="CU51" s="389">
        <f t="shared" si="7"/>
        <v>54240000</v>
      </c>
      <c r="CV51" s="46"/>
      <c r="CW51" s="27"/>
      <c r="CX51" s="27"/>
      <c r="CY51" s="27"/>
      <c r="CZ51" s="142"/>
      <c r="DA51" s="142"/>
      <c r="DB51" s="142"/>
      <c r="DC51" s="142"/>
      <c r="DD51" s="142"/>
      <c r="DE51" s="142"/>
      <c r="DF51" s="27"/>
      <c r="DG51" s="27" t="s">
        <v>1847</v>
      </c>
      <c r="DH51" s="27" t="s">
        <v>1458</v>
      </c>
      <c r="DI51" s="27"/>
      <c r="DJ51" s="27" t="s">
        <v>1949</v>
      </c>
      <c r="DK51" s="27" t="s">
        <v>1950</v>
      </c>
      <c r="DL51" s="49" t="s">
        <v>1951</v>
      </c>
      <c r="DM51" s="49" t="s">
        <v>1850</v>
      </c>
      <c r="DN51" s="25"/>
      <c r="DO51" t="s">
        <v>1851</v>
      </c>
    </row>
    <row r="52" spans="1:119" ht="25.5" customHeight="1" x14ac:dyDescent="0.25">
      <c r="A52" s="26" t="s">
        <v>660</v>
      </c>
      <c r="B52" s="27">
        <v>2022</v>
      </c>
      <c r="C52" s="34" t="s">
        <v>652</v>
      </c>
      <c r="D52" s="35" t="s">
        <v>2175</v>
      </c>
      <c r="E52" s="157" t="s">
        <v>2153</v>
      </c>
      <c r="F52" s="327" t="s">
        <v>2154</v>
      </c>
      <c r="G52" s="27" t="s">
        <v>1425</v>
      </c>
      <c r="H52" s="27" t="s">
        <v>1426</v>
      </c>
      <c r="I52" s="27" t="s">
        <v>1427</v>
      </c>
      <c r="J52" s="27" t="s">
        <v>1622</v>
      </c>
      <c r="K52" s="304" t="s">
        <v>2176</v>
      </c>
      <c r="L52" s="27" t="s">
        <v>661</v>
      </c>
      <c r="M52" s="27" t="s">
        <v>1842</v>
      </c>
      <c r="N52" s="37">
        <v>1019033764</v>
      </c>
      <c r="O52" s="38">
        <v>0</v>
      </c>
      <c r="P52" s="27" t="s">
        <v>1565</v>
      </c>
      <c r="Q52" s="27" t="s">
        <v>1431</v>
      </c>
      <c r="R52" s="381" t="s">
        <v>1485</v>
      </c>
      <c r="S52" s="39" t="s">
        <v>1491</v>
      </c>
      <c r="T52" s="27"/>
      <c r="U52" s="27"/>
      <c r="V52" s="37"/>
      <c r="W52" s="27"/>
      <c r="X52" s="27"/>
      <c r="Y52" s="25" t="s">
        <v>1623</v>
      </c>
      <c r="Z52" s="37">
        <v>3103416195</v>
      </c>
      <c r="AA52" s="37"/>
      <c r="AB52" s="37">
        <v>8</v>
      </c>
      <c r="AC52" s="27">
        <v>0</v>
      </c>
      <c r="AD52" s="40">
        <v>44583</v>
      </c>
      <c r="AE52" s="40">
        <v>44586</v>
      </c>
      <c r="AF52" s="41" t="s">
        <v>2177</v>
      </c>
      <c r="AG52" s="164">
        <v>44828</v>
      </c>
      <c r="AH52" s="43">
        <v>4520000</v>
      </c>
      <c r="AI52" s="43">
        <v>36160000</v>
      </c>
      <c r="AJ52" s="43"/>
      <c r="AK52" s="43"/>
      <c r="AL52" s="27" t="s">
        <v>2178</v>
      </c>
      <c r="AM52" s="27" t="s">
        <v>1626</v>
      </c>
      <c r="AN52" s="27">
        <v>438</v>
      </c>
      <c r="AO52" s="27" t="s">
        <v>2179</v>
      </c>
      <c r="AP52" s="44" t="s">
        <v>2017</v>
      </c>
      <c r="AQ52" s="27" t="s">
        <v>1434</v>
      </c>
      <c r="AR52" s="37">
        <v>3311605572172</v>
      </c>
      <c r="AS52" s="27">
        <v>5</v>
      </c>
      <c r="AT52" s="27">
        <f>IFERROR(VLOOKUP(AS52,#REF!,2,0), )</f>
        <v>0</v>
      </c>
      <c r="AU52" s="27">
        <v>57</v>
      </c>
      <c r="AV52" s="27">
        <f>IFERROR(VLOOKUP(AU52,#REF!,2,0), )</f>
        <v>0</v>
      </c>
      <c r="AW52" s="27">
        <v>2172</v>
      </c>
      <c r="AX52" s="27">
        <f>IFERROR(VLOOKUP(AW52,#REF!,2,0), )</f>
        <v>0</v>
      </c>
      <c r="AY52" s="37">
        <v>1</v>
      </c>
      <c r="AZ52" s="37">
        <v>1</v>
      </c>
      <c r="BA52" s="37"/>
      <c r="BB52" s="37"/>
      <c r="BC52" s="37"/>
      <c r="BD52" s="37"/>
      <c r="BE52" s="37"/>
      <c r="BF52" s="45"/>
      <c r="BG52" s="45"/>
      <c r="BH52" s="45"/>
      <c r="BI52" s="45"/>
      <c r="BJ52" s="45"/>
      <c r="BK52" s="45"/>
      <c r="BL52" s="45"/>
      <c r="BM52" s="45"/>
      <c r="BN52" s="45"/>
      <c r="BO52" s="45"/>
      <c r="BP52" s="46"/>
      <c r="BQ52" s="37"/>
      <c r="BR52" s="46"/>
      <c r="BS52" s="46"/>
      <c r="BT52" s="46"/>
      <c r="BU52" s="46"/>
      <c r="BV52" s="46"/>
      <c r="BW52" s="46"/>
      <c r="BX52" s="46"/>
      <c r="BY52" s="46"/>
      <c r="BZ52" s="37"/>
      <c r="CA52" s="43">
        <v>18080000</v>
      </c>
      <c r="CB52" s="37">
        <v>4</v>
      </c>
      <c r="CC52" s="37">
        <v>0</v>
      </c>
      <c r="CD52" s="42">
        <v>44950</v>
      </c>
      <c r="CE52" s="46"/>
      <c r="CF52" s="46"/>
      <c r="CG52" s="43"/>
      <c r="CH52" s="37"/>
      <c r="CI52" s="37"/>
      <c r="CJ52" s="42"/>
      <c r="CK52" s="46"/>
      <c r="CL52" s="46"/>
      <c r="CM52" s="46"/>
      <c r="CN52" s="46"/>
      <c r="CO52" s="37"/>
      <c r="CP52" s="42"/>
      <c r="CQ52" s="46">
        <f t="shared" si="4"/>
        <v>18080000</v>
      </c>
      <c r="CR52" s="48">
        <f t="shared" si="5"/>
        <v>4</v>
      </c>
      <c r="CS52" s="48">
        <f t="shared" si="6"/>
        <v>0</v>
      </c>
      <c r="CT52" s="42">
        <v>44950</v>
      </c>
      <c r="CU52" s="389">
        <f t="shared" si="7"/>
        <v>54240000</v>
      </c>
      <c r="CV52" s="46"/>
      <c r="CW52" s="27"/>
      <c r="CX52" s="27"/>
      <c r="CY52" s="27"/>
      <c r="CZ52" s="142"/>
      <c r="DA52" s="142"/>
      <c r="DB52" s="142"/>
      <c r="DC52" s="142"/>
      <c r="DD52" s="142"/>
      <c r="DE52" s="142"/>
      <c r="DF52" s="27"/>
      <c r="DG52" s="27" t="s">
        <v>1847</v>
      </c>
      <c r="DH52" s="27" t="s">
        <v>1458</v>
      </c>
      <c r="DI52" s="27"/>
      <c r="DJ52" s="27" t="s">
        <v>1949</v>
      </c>
      <c r="DK52" s="27" t="s">
        <v>1950</v>
      </c>
      <c r="DL52" s="49" t="s">
        <v>1951</v>
      </c>
      <c r="DM52" s="49" t="s">
        <v>1850</v>
      </c>
      <c r="DN52" s="25"/>
      <c r="DO52" t="s">
        <v>1851</v>
      </c>
    </row>
    <row r="53" spans="1:119" ht="25.5" customHeight="1" x14ac:dyDescent="0.25">
      <c r="A53" s="26" t="s">
        <v>662</v>
      </c>
      <c r="B53" s="27">
        <v>2022</v>
      </c>
      <c r="C53" s="34" t="s">
        <v>652</v>
      </c>
      <c r="D53" s="35" t="s">
        <v>2180</v>
      </c>
      <c r="E53" s="157" t="s">
        <v>2153</v>
      </c>
      <c r="F53" s="327" t="s">
        <v>2154</v>
      </c>
      <c r="G53" s="27" t="s">
        <v>1425</v>
      </c>
      <c r="H53" s="27" t="s">
        <v>1426</v>
      </c>
      <c r="I53" s="27" t="s">
        <v>1427</v>
      </c>
      <c r="J53" s="27" t="s">
        <v>1622</v>
      </c>
      <c r="K53" s="304" t="s">
        <v>1610</v>
      </c>
      <c r="L53" s="27" t="s">
        <v>663</v>
      </c>
      <c r="M53" s="27" t="s">
        <v>1842</v>
      </c>
      <c r="N53" s="37">
        <v>1032411782</v>
      </c>
      <c r="O53" s="38">
        <v>2</v>
      </c>
      <c r="P53" s="27" t="s">
        <v>1565</v>
      </c>
      <c r="Q53" s="27" t="s">
        <v>1431</v>
      </c>
      <c r="R53" s="381" t="s">
        <v>1485</v>
      </c>
      <c r="S53" s="39" t="s">
        <v>1491</v>
      </c>
      <c r="T53" s="27"/>
      <c r="U53" s="27"/>
      <c r="V53" s="37"/>
      <c r="W53" s="27"/>
      <c r="X53" s="27"/>
      <c r="Y53" s="152" t="s">
        <v>2181</v>
      </c>
      <c r="Z53" s="39">
        <v>3115815162</v>
      </c>
      <c r="AA53" s="37"/>
      <c r="AB53" s="37">
        <v>8</v>
      </c>
      <c r="AC53" s="27">
        <v>0</v>
      </c>
      <c r="AD53" s="40">
        <v>44583</v>
      </c>
      <c r="AE53" s="40">
        <v>44593</v>
      </c>
      <c r="AF53" s="41" t="s">
        <v>1956</v>
      </c>
      <c r="AG53" s="42">
        <v>44834</v>
      </c>
      <c r="AH53" s="43">
        <v>4520000</v>
      </c>
      <c r="AI53" s="43">
        <v>36160000</v>
      </c>
      <c r="AJ53" s="43"/>
      <c r="AK53" s="43"/>
      <c r="AL53" s="27" t="s">
        <v>2182</v>
      </c>
      <c r="AM53" s="27" t="s">
        <v>1958</v>
      </c>
      <c r="AN53" s="27">
        <v>437</v>
      </c>
      <c r="AO53" s="27" t="s">
        <v>2183</v>
      </c>
      <c r="AP53" s="44" t="s">
        <v>2017</v>
      </c>
      <c r="AQ53" s="27" t="s">
        <v>1434</v>
      </c>
      <c r="AR53" s="37">
        <v>3311605572172</v>
      </c>
      <c r="AS53" s="27">
        <v>5</v>
      </c>
      <c r="AT53" s="27">
        <f>IFERROR(VLOOKUP(AS53,#REF!,2,0), )</f>
        <v>0</v>
      </c>
      <c r="AU53" s="27">
        <v>57</v>
      </c>
      <c r="AV53" s="27">
        <f>IFERROR(VLOOKUP(AU53,#REF!,2,0), )</f>
        <v>0</v>
      </c>
      <c r="AW53" s="27">
        <v>2172</v>
      </c>
      <c r="AX53" s="27">
        <f>IFERROR(VLOOKUP(AW53,#REF!,2,0), )</f>
        <v>0</v>
      </c>
      <c r="AY53" s="37">
        <v>1</v>
      </c>
      <c r="AZ53" s="37">
        <v>1</v>
      </c>
      <c r="BA53" s="37"/>
      <c r="BB53" s="37"/>
      <c r="BC53" s="37"/>
      <c r="BD53" s="37"/>
      <c r="BE53" s="37"/>
      <c r="BF53" s="45"/>
      <c r="BG53" s="45"/>
      <c r="BH53" s="45"/>
      <c r="BI53" s="45"/>
      <c r="BJ53" s="45"/>
      <c r="BK53" s="45"/>
      <c r="BL53" s="45"/>
      <c r="BM53" s="45"/>
      <c r="BN53" s="45"/>
      <c r="BO53" s="45"/>
      <c r="BP53" s="46"/>
      <c r="BQ53" s="37"/>
      <c r="BR53" s="46"/>
      <c r="BS53" s="46"/>
      <c r="BT53" s="46"/>
      <c r="BU53" s="46"/>
      <c r="BV53" s="46"/>
      <c r="BW53" s="46"/>
      <c r="BX53" s="46"/>
      <c r="BY53" s="46"/>
      <c r="BZ53" s="37"/>
      <c r="CA53" s="43">
        <v>18080000</v>
      </c>
      <c r="CB53" s="37">
        <v>4</v>
      </c>
      <c r="CC53" s="37">
        <v>0</v>
      </c>
      <c r="CD53" s="42">
        <v>44957</v>
      </c>
      <c r="CE53" s="46"/>
      <c r="CF53" s="46"/>
      <c r="CG53" s="43"/>
      <c r="CH53" s="37"/>
      <c r="CI53" s="37"/>
      <c r="CJ53" s="42"/>
      <c r="CK53" s="46"/>
      <c r="CL53" s="46"/>
      <c r="CM53" s="46"/>
      <c r="CN53" s="46"/>
      <c r="CO53" s="37"/>
      <c r="CP53" s="42"/>
      <c r="CQ53" s="46">
        <f t="shared" si="4"/>
        <v>18080000</v>
      </c>
      <c r="CR53" s="48">
        <f t="shared" si="5"/>
        <v>4</v>
      </c>
      <c r="CS53" s="48">
        <f t="shared" si="6"/>
        <v>0</v>
      </c>
      <c r="CT53" s="159">
        <v>44957</v>
      </c>
      <c r="CU53" s="389">
        <f t="shared" si="7"/>
        <v>54240000</v>
      </c>
      <c r="CV53" s="46"/>
      <c r="CW53" s="27"/>
      <c r="CX53" s="27"/>
      <c r="CY53" s="27"/>
      <c r="CZ53" s="142"/>
      <c r="DA53" s="142"/>
      <c r="DB53" s="142"/>
      <c r="DC53" s="142"/>
      <c r="DD53" s="142"/>
      <c r="DE53" s="142"/>
      <c r="DF53" s="27"/>
      <c r="DG53" s="27" t="s">
        <v>1847</v>
      </c>
      <c r="DH53" s="27" t="s">
        <v>1458</v>
      </c>
      <c r="DI53" s="27"/>
      <c r="DJ53" s="27" t="s">
        <v>1949</v>
      </c>
      <c r="DK53" s="27" t="s">
        <v>2184</v>
      </c>
      <c r="DL53" s="49" t="s">
        <v>2185</v>
      </c>
      <c r="DM53" s="49" t="s">
        <v>2100</v>
      </c>
      <c r="DN53" s="25"/>
      <c r="DO53" t="s">
        <v>1851</v>
      </c>
    </row>
    <row r="54" spans="1:119" ht="25.5" customHeight="1" x14ac:dyDescent="0.25">
      <c r="A54" s="26" t="s">
        <v>664</v>
      </c>
      <c r="B54" s="27">
        <v>2022</v>
      </c>
      <c r="C54" s="34" t="s">
        <v>2186</v>
      </c>
      <c r="D54" s="35" t="s">
        <v>2187</v>
      </c>
      <c r="E54" s="157" t="s">
        <v>2153</v>
      </c>
      <c r="F54" s="327" t="s">
        <v>2154</v>
      </c>
      <c r="G54" s="27" t="s">
        <v>1425</v>
      </c>
      <c r="H54" s="27" t="s">
        <v>1426</v>
      </c>
      <c r="I54" s="27" t="s">
        <v>1427</v>
      </c>
      <c r="J54" s="27" t="s">
        <v>1622</v>
      </c>
      <c r="K54" s="304" t="s">
        <v>2188</v>
      </c>
      <c r="L54" s="27" t="s">
        <v>665</v>
      </c>
      <c r="M54" s="27" t="s">
        <v>1842</v>
      </c>
      <c r="N54" s="37">
        <v>52935209</v>
      </c>
      <c r="O54" s="38">
        <v>4</v>
      </c>
      <c r="P54" s="27" t="s">
        <v>1565</v>
      </c>
      <c r="Q54" s="27" t="s">
        <v>1431</v>
      </c>
      <c r="R54" s="378" t="s">
        <v>1485</v>
      </c>
      <c r="S54" s="39" t="s">
        <v>1491</v>
      </c>
      <c r="T54" s="27"/>
      <c r="U54" s="27"/>
      <c r="V54" s="37"/>
      <c r="W54" s="27"/>
      <c r="X54" s="27"/>
      <c r="Y54" s="152" t="s">
        <v>2189</v>
      </c>
      <c r="Z54" s="39">
        <v>3135112139</v>
      </c>
      <c r="AA54" s="37"/>
      <c r="AB54" s="37">
        <v>8</v>
      </c>
      <c r="AC54" s="27">
        <v>0</v>
      </c>
      <c r="AD54" s="40">
        <v>44587</v>
      </c>
      <c r="AE54" s="40">
        <v>44593</v>
      </c>
      <c r="AF54" s="41" t="s">
        <v>1956</v>
      </c>
      <c r="AG54" s="42">
        <v>44834</v>
      </c>
      <c r="AH54" s="43">
        <v>4520000</v>
      </c>
      <c r="AI54" s="43">
        <v>36160000</v>
      </c>
      <c r="AJ54" s="43"/>
      <c r="AK54" s="43"/>
      <c r="AL54" s="27" t="s">
        <v>2190</v>
      </c>
      <c r="AM54" s="27" t="s">
        <v>1673</v>
      </c>
      <c r="AN54" s="27">
        <v>481</v>
      </c>
      <c r="AO54" s="27" t="s">
        <v>2191</v>
      </c>
      <c r="AP54" s="44" t="s">
        <v>2037</v>
      </c>
      <c r="AQ54" s="27" t="s">
        <v>1434</v>
      </c>
      <c r="AR54" s="37">
        <v>3311605572172</v>
      </c>
      <c r="AS54" s="27">
        <v>5</v>
      </c>
      <c r="AT54" s="27">
        <f>IFERROR(VLOOKUP(AS54,#REF!,2,0), )</f>
        <v>0</v>
      </c>
      <c r="AU54" s="27">
        <v>57</v>
      </c>
      <c r="AV54" s="27">
        <f>IFERROR(VLOOKUP(AU54,#REF!,2,0), )</f>
        <v>0</v>
      </c>
      <c r="AW54" s="27">
        <v>2172</v>
      </c>
      <c r="AX54" s="27">
        <f>IFERROR(VLOOKUP(AW54,#REF!,2,0), )</f>
        <v>0</v>
      </c>
      <c r="AY54" s="37">
        <v>1</v>
      </c>
      <c r="AZ54" s="37">
        <v>1</v>
      </c>
      <c r="BA54" s="37"/>
      <c r="BB54" s="37"/>
      <c r="BC54" s="37"/>
      <c r="BD54" s="37"/>
      <c r="BE54" s="37"/>
      <c r="BF54" s="45"/>
      <c r="BG54" s="45"/>
      <c r="BH54" s="45"/>
      <c r="BI54" s="45"/>
      <c r="BJ54" s="45"/>
      <c r="BK54" s="45"/>
      <c r="BL54" s="45"/>
      <c r="BM54" s="45"/>
      <c r="BN54" s="45"/>
      <c r="BO54" s="45"/>
      <c r="BP54" s="46"/>
      <c r="BQ54" s="37"/>
      <c r="BR54" s="46"/>
      <c r="BS54" s="46"/>
      <c r="BT54" s="46"/>
      <c r="BU54" s="46"/>
      <c r="BV54" s="46"/>
      <c r="BW54" s="46"/>
      <c r="BX54" s="46"/>
      <c r="BY54" s="46"/>
      <c r="BZ54" s="37"/>
      <c r="CA54" s="43">
        <v>13560000</v>
      </c>
      <c r="CB54" s="37">
        <v>3</v>
      </c>
      <c r="CC54" s="37">
        <v>0</v>
      </c>
      <c r="CD54" s="42">
        <v>44926</v>
      </c>
      <c r="CE54" s="46"/>
      <c r="CF54" s="46"/>
      <c r="CG54" s="43"/>
      <c r="CH54" s="37"/>
      <c r="CI54" s="37"/>
      <c r="CJ54" s="42"/>
      <c r="CK54" s="46"/>
      <c r="CL54" s="46"/>
      <c r="CM54" s="46"/>
      <c r="CN54" s="46"/>
      <c r="CO54" s="37"/>
      <c r="CP54" s="42"/>
      <c r="CQ54" s="46">
        <f t="shared" si="4"/>
        <v>13560000</v>
      </c>
      <c r="CR54" s="48">
        <f t="shared" si="5"/>
        <v>3</v>
      </c>
      <c r="CS54" s="48">
        <f t="shared" si="6"/>
        <v>0</v>
      </c>
      <c r="CT54" s="159">
        <v>44926</v>
      </c>
      <c r="CU54" s="389">
        <f t="shared" si="7"/>
        <v>49720000</v>
      </c>
      <c r="CV54" s="46"/>
      <c r="CW54" s="27"/>
      <c r="CX54" s="27"/>
      <c r="CY54" s="27"/>
      <c r="CZ54" s="142"/>
      <c r="DA54" s="142"/>
      <c r="DB54" s="142"/>
      <c r="DC54" s="142"/>
      <c r="DD54" s="142"/>
      <c r="DE54" s="142"/>
      <c r="DF54" s="27"/>
      <c r="DG54" s="347" t="s">
        <v>1847</v>
      </c>
      <c r="DH54" s="347" t="s">
        <v>1458</v>
      </c>
      <c r="DI54" s="27"/>
      <c r="DJ54" s="27" t="s">
        <v>1949</v>
      </c>
      <c r="DK54" s="27" t="s">
        <v>1898</v>
      </c>
      <c r="DL54" s="49" t="s">
        <v>2165</v>
      </c>
      <c r="DM54" s="49" t="s">
        <v>2192</v>
      </c>
      <c r="DN54" s="25"/>
      <c r="DO54" t="s">
        <v>1851</v>
      </c>
    </row>
    <row r="55" spans="1:119" ht="25.5" customHeight="1" x14ac:dyDescent="0.25">
      <c r="A55" s="26" t="s">
        <v>666</v>
      </c>
      <c r="B55" s="27">
        <v>2022</v>
      </c>
      <c r="C55" s="34" t="s">
        <v>652</v>
      </c>
      <c r="D55" s="35" t="s">
        <v>2193</v>
      </c>
      <c r="E55" s="153" t="s">
        <v>2153</v>
      </c>
      <c r="F55" s="327" t="s">
        <v>2154</v>
      </c>
      <c r="G55" s="27" t="s">
        <v>1425</v>
      </c>
      <c r="H55" s="27" t="s">
        <v>1426</v>
      </c>
      <c r="I55" s="27" t="s">
        <v>1427</v>
      </c>
      <c r="J55" s="27" t="s">
        <v>1622</v>
      </c>
      <c r="K55" s="304" t="s">
        <v>2194</v>
      </c>
      <c r="L55" s="27" t="s">
        <v>667</v>
      </c>
      <c r="M55" s="27" t="s">
        <v>1842</v>
      </c>
      <c r="N55" s="37">
        <v>79796155</v>
      </c>
      <c r="O55" s="38">
        <v>6</v>
      </c>
      <c r="P55" s="27" t="s">
        <v>1565</v>
      </c>
      <c r="Q55" s="27" t="s">
        <v>1431</v>
      </c>
      <c r="R55" s="378" t="s">
        <v>1485</v>
      </c>
      <c r="S55" s="39" t="s">
        <v>1491</v>
      </c>
      <c r="T55" s="27"/>
      <c r="U55" s="27"/>
      <c r="V55" s="37"/>
      <c r="W55" s="27"/>
      <c r="X55" s="27"/>
      <c r="Y55" s="152" t="s">
        <v>2195</v>
      </c>
      <c r="Z55" s="146" t="s">
        <v>2196</v>
      </c>
      <c r="AA55" s="37"/>
      <c r="AB55" s="37">
        <v>8</v>
      </c>
      <c r="AC55" s="27">
        <v>0</v>
      </c>
      <c r="AD55" s="40">
        <v>44585</v>
      </c>
      <c r="AE55" s="40">
        <v>44593</v>
      </c>
      <c r="AF55" s="41" t="s">
        <v>1956</v>
      </c>
      <c r="AG55" s="42">
        <v>44834</v>
      </c>
      <c r="AH55" s="43">
        <v>4520000</v>
      </c>
      <c r="AI55" s="43">
        <v>36160000</v>
      </c>
      <c r="AJ55" s="43"/>
      <c r="AK55" s="43"/>
      <c r="AL55" s="27" t="s">
        <v>2197</v>
      </c>
      <c r="AM55" s="27" t="s">
        <v>1673</v>
      </c>
      <c r="AN55" s="27">
        <v>435</v>
      </c>
      <c r="AO55" s="27" t="s">
        <v>2198</v>
      </c>
      <c r="AP55" s="44" t="s">
        <v>2017</v>
      </c>
      <c r="AQ55" s="27" t="s">
        <v>1434</v>
      </c>
      <c r="AR55" s="37">
        <v>3311605572172</v>
      </c>
      <c r="AS55" s="27">
        <v>5</v>
      </c>
      <c r="AT55" s="27">
        <f>IFERROR(VLOOKUP(AS55,#REF!,2,0), )</f>
        <v>0</v>
      </c>
      <c r="AU55" s="27">
        <v>57</v>
      </c>
      <c r="AV55" s="27">
        <f>IFERROR(VLOOKUP(AU55,#REF!,2,0), )</f>
        <v>0</v>
      </c>
      <c r="AW55" s="27">
        <v>2172</v>
      </c>
      <c r="AX55" s="27">
        <f>IFERROR(VLOOKUP(AW55,#REF!,2,0), )</f>
        <v>0</v>
      </c>
      <c r="AY55" s="37"/>
      <c r="AZ55" s="37"/>
      <c r="BA55" s="37"/>
      <c r="BB55" s="37"/>
      <c r="BC55" s="37"/>
      <c r="BD55" s="37"/>
      <c r="BE55" s="37"/>
      <c r="BF55" s="45"/>
      <c r="BG55" s="45"/>
      <c r="BH55" s="45"/>
      <c r="BI55" s="45"/>
      <c r="BJ55" s="45"/>
      <c r="BK55" s="45"/>
      <c r="BL55" s="45"/>
      <c r="BM55" s="45"/>
      <c r="BN55" s="45"/>
      <c r="BO55" s="45"/>
      <c r="BP55" s="46"/>
      <c r="BQ55" s="37"/>
      <c r="BR55" s="46"/>
      <c r="BS55" s="46"/>
      <c r="BT55" s="46"/>
      <c r="BU55" s="46"/>
      <c r="BV55" s="46"/>
      <c r="BW55" s="46"/>
      <c r="BX55" s="46"/>
      <c r="BY55" s="46"/>
      <c r="BZ55" s="37"/>
      <c r="CA55" s="43"/>
      <c r="CB55" s="37"/>
      <c r="CC55" s="37"/>
      <c r="CD55" s="42">
        <v>44834</v>
      </c>
      <c r="CE55" s="46"/>
      <c r="CF55" s="46"/>
      <c r="CG55" s="43"/>
      <c r="CH55" s="37"/>
      <c r="CI55" s="37"/>
      <c r="CJ55" s="42"/>
      <c r="CK55" s="46"/>
      <c r="CL55" s="46"/>
      <c r="CM55" s="46"/>
      <c r="CN55" s="46"/>
      <c r="CO55" s="37"/>
      <c r="CP55" s="42"/>
      <c r="CQ55" s="46">
        <f t="shared" si="4"/>
        <v>0</v>
      </c>
      <c r="CR55" s="48">
        <f t="shared" si="5"/>
        <v>0</v>
      </c>
      <c r="CS55" s="48">
        <f t="shared" si="6"/>
        <v>0</v>
      </c>
      <c r="CT55" s="42">
        <v>44834</v>
      </c>
      <c r="CU55" s="389">
        <f t="shared" si="7"/>
        <v>36160000</v>
      </c>
      <c r="CV55" s="46"/>
      <c r="CW55" s="27"/>
      <c r="CX55" s="27"/>
      <c r="CY55" s="27"/>
      <c r="CZ55" s="142"/>
      <c r="DA55" s="142"/>
      <c r="DB55" s="142"/>
      <c r="DC55" s="142"/>
      <c r="DD55" s="142"/>
      <c r="DE55" s="142"/>
      <c r="DF55" s="248"/>
      <c r="DG55" s="376" t="s">
        <v>1458</v>
      </c>
      <c r="DH55" s="376" t="s">
        <v>1458</v>
      </c>
      <c r="DI55" s="249"/>
      <c r="DJ55" s="27" t="s">
        <v>1949</v>
      </c>
      <c r="DK55" s="27" t="s">
        <v>1950</v>
      </c>
      <c r="DL55" s="49" t="s">
        <v>1951</v>
      </c>
      <c r="DM55" s="49" t="s">
        <v>1850</v>
      </c>
      <c r="DN55" s="25"/>
      <c r="DO55" t="s">
        <v>1851</v>
      </c>
    </row>
    <row r="56" spans="1:119" ht="25.5" customHeight="1" x14ac:dyDescent="0.25">
      <c r="A56" s="26" t="s">
        <v>668</v>
      </c>
      <c r="B56" s="27">
        <v>2022</v>
      </c>
      <c r="C56" s="34" t="s">
        <v>652</v>
      </c>
      <c r="D56" s="35" t="s">
        <v>2199</v>
      </c>
      <c r="E56" s="157" t="s">
        <v>2153</v>
      </c>
      <c r="F56" s="327" t="s">
        <v>2154</v>
      </c>
      <c r="G56" s="27" t="s">
        <v>1425</v>
      </c>
      <c r="H56" s="27" t="s">
        <v>1426</v>
      </c>
      <c r="I56" s="27" t="s">
        <v>1427</v>
      </c>
      <c r="J56" s="27" t="s">
        <v>1622</v>
      </c>
      <c r="K56" s="304" t="s">
        <v>1616</v>
      </c>
      <c r="L56" s="27" t="s">
        <v>669</v>
      </c>
      <c r="M56" s="27" t="s">
        <v>1842</v>
      </c>
      <c r="N56" s="37">
        <v>1075667244</v>
      </c>
      <c r="O56" s="38">
        <v>7</v>
      </c>
      <c r="P56" s="27" t="s">
        <v>2200</v>
      </c>
      <c r="Q56" s="27" t="s">
        <v>1431</v>
      </c>
      <c r="R56" s="378" t="s">
        <v>1485</v>
      </c>
      <c r="S56" s="39" t="s">
        <v>1491</v>
      </c>
      <c r="T56" s="27"/>
      <c r="U56" s="27"/>
      <c r="V56" s="37"/>
      <c r="W56" s="27"/>
      <c r="X56" s="27"/>
      <c r="Y56" s="152" t="s">
        <v>1618</v>
      </c>
      <c r="Z56" s="37">
        <v>3142155949</v>
      </c>
      <c r="AA56" s="37"/>
      <c r="AB56" s="37">
        <v>8</v>
      </c>
      <c r="AC56" s="27">
        <v>0</v>
      </c>
      <c r="AD56" s="40">
        <v>44585</v>
      </c>
      <c r="AE56" s="40">
        <v>44594</v>
      </c>
      <c r="AF56" s="41" t="s">
        <v>1987</v>
      </c>
      <c r="AG56" s="42">
        <v>44835</v>
      </c>
      <c r="AH56" s="43">
        <v>4520000</v>
      </c>
      <c r="AI56" s="43">
        <v>36160000</v>
      </c>
      <c r="AJ56" s="43"/>
      <c r="AK56" s="43"/>
      <c r="AL56" s="27" t="s">
        <v>2201</v>
      </c>
      <c r="AM56" s="27" t="s">
        <v>1673</v>
      </c>
      <c r="AN56" s="27">
        <v>434</v>
      </c>
      <c r="AO56" s="27" t="s">
        <v>2202</v>
      </c>
      <c r="AP56" s="44" t="s">
        <v>2017</v>
      </c>
      <c r="AQ56" s="27" t="s">
        <v>1434</v>
      </c>
      <c r="AR56" s="37">
        <v>3311605572172</v>
      </c>
      <c r="AS56" s="27">
        <v>5</v>
      </c>
      <c r="AT56" s="27">
        <f>IFERROR(VLOOKUP(AS56,#REF!,2,0), )</f>
        <v>0</v>
      </c>
      <c r="AU56" s="27">
        <v>57</v>
      </c>
      <c r="AV56" s="27">
        <f>IFERROR(VLOOKUP(AU56,#REF!,2,0), )</f>
        <v>0</v>
      </c>
      <c r="AW56" s="27">
        <v>2172</v>
      </c>
      <c r="AX56" s="27">
        <f>IFERROR(VLOOKUP(AW56,#REF!,2,0), )</f>
        <v>0</v>
      </c>
      <c r="AY56" s="37">
        <v>1</v>
      </c>
      <c r="AZ56" s="37">
        <v>1</v>
      </c>
      <c r="BA56" s="37"/>
      <c r="BB56" s="37"/>
      <c r="BC56" s="37"/>
      <c r="BD56" s="37"/>
      <c r="BE56" s="37"/>
      <c r="BF56" s="45"/>
      <c r="BG56" s="45"/>
      <c r="BH56" s="45"/>
      <c r="BI56" s="45"/>
      <c r="BJ56" s="45"/>
      <c r="BK56" s="45"/>
      <c r="BL56" s="45"/>
      <c r="BM56" s="45"/>
      <c r="BN56" s="45"/>
      <c r="BO56" s="45"/>
      <c r="BP56" s="46"/>
      <c r="BQ56" s="37"/>
      <c r="BR56" s="46"/>
      <c r="BS56" s="46"/>
      <c r="BT56" s="46"/>
      <c r="BU56" s="46"/>
      <c r="BV56" s="46"/>
      <c r="BW56" s="46"/>
      <c r="BX56" s="46"/>
      <c r="BY56" s="46"/>
      <c r="BZ56" s="37"/>
      <c r="CA56" s="43">
        <v>15820000</v>
      </c>
      <c r="CB56" s="37">
        <v>3</v>
      </c>
      <c r="CC56" s="37">
        <v>15</v>
      </c>
      <c r="CD56" s="42">
        <v>44942</v>
      </c>
      <c r="CE56" s="46"/>
      <c r="CF56" s="46"/>
      <c r="CG56" s="43"/>
      <c r="CH56" s="37"/>
      <c r="CI56" s="37"/>
      <c r="CJ56" s="42"/>
      <c r="CK56" s="46"/>
      <c r="CL56" s="46"/>
      <c r="CM56" s="46"/>
      <c r="CN56" s="46"/>
      <c r="CO56" s="37"/>
      <c r="CP56" s="42"/>
      <c r="CQ56" s="46">
        <f t="shared" si="4"/>
        <v>15820000</v>
      </c>
      <c r="CR56" s="48">
        <f t="shared" si="5"/>
        <v>3</v>
      </c>
      <c r="CS56" s="48">
        <f t="shared" si="6"/>
        <v>15</v>
      </c>
      <c r="CT56" s="42">
        <v>44942</v>
      </c>
      <c r="CU56" s="389">
        <f t="shared" si="7"/>
        <v>51980000</v>
      </c>
      <c r="CV56" s="46"/>
      <c r="CW56" s="27"/>
      <c r="CX56" s="27"/>
      <c r="CY56" s="27"/>
      <c r="CZ56" s="142"/>
      <c r="DA56" s="142"/>
      <c r="DB56" s="142"/>
      <c r="DC56" s="142"/>
      <c r="DD56" s="142"/>
      <c r="DE56" s="142"/>
      <c r="DF56" s="27"/>
      <c r="DG56" s="235" t="s">
        <v>1847</v>
      </c>
      <c r="DH56" s="235" t="s">
        <v>1458</v>
      </c>
      <c r="DI56" s="27"/>
      <c r="DJ56" s="27" t="s">
        <v>1949</v>
      </c>
      <c r="DK56" s="27" t="s">
        <v>1898</v>
      </c>
      <c r="DL56" s="49" t="s">
        <v>2165</v>
      </c>
      <c r="DM56" s="49" t="s">
        <v>2192</v>
      </c>
      <c r="DN56" s="25"/>
      <c r="DO56" t="s">
        <v>1851</v>
      </c>
    </row>
    <row r="57" spans="1:119" ht="25.5" customHeight="1" x14ac:dyDescent="0.25">
      <c r="A57" s="26" t="s">
        <v>670</v>
      </c>
      <c r="B57" s="27">
        <v>2022</v>
      </c>
      <c r="C57" s="34" t="s">
        <v>671</v>
      </c>
      <c r="D57" s="35" t="s">
        <v>2203</v>
      </c>
      <c r="E57" s="157" t="s">
        <v>2204</v>
      </c>
      <c r="F57" s="327" t="s">
        <v>2205</v>
      </c>
      <c r="G57" s="27" t="s">
        <v>1425</v>
      </c>
      <c r="H57" s="27" t="s">
        <v>1426</v>
      </c>
      <c r="I57" s="27" t="s">
        <v>1427</v>
      </c>
      <c r="J57" s="27" t="s">
        <v>1538</v>
      </c>
      <c r="K57" s="304" t="s">
        <v>1539</v>
      </c>
      <c r="L57" s="27" t="s">
        <v>672</v>
      </c>
      <c r="M57" s="27" t="s">
        <v>1842</v>
      </c>
      <c r="N57" s="37">
        <v>1026563320</v>
      </c>
      <c r="O57" s="38">
        <v>3</v>
      </c>
      <c r="P57" s="27" t="s">
        <v>1565</v>
      </c>
      <c r="Q57" s="27" t="s">
        <v>1431</v>
      </c>
      <c r="R57" s="378" t="s">
        <v>1485</v>
      </c>
      <c r="S57" s="39" t="s">
        <v>1491</v>
      </c>
      <c r="T57" s="27"/>
      <c r="U57" s="27"/>
      <c r="V57" s="37"/>
      <c r="W57" s="27"/>
      <c r="X57" s="27"/>
      <c r="Y57" s="27" t="s">
        <v>1540</v>
      </c>
      <c r="Z57" s="37">
        <v>3057491121</v>
      </c>
      <c r="AA57" s="37"/>
      <c r="AB57" s="37">
        <v>8</v>
      </c>
      <c r="AC57" s="27">
        <v>0</v>
      </c>
      <c r="AD57" s="40">
        <v>44583</v>
      </c>
      <c r="AE57" s="40">
        <v>44587</v>
      </c>
      <c r="AF57" s="41" t="s">
        <v>2017</v>
      </c>
      <c r="AG57" s="167">
        <v>44829</v>
      </c>
      <c r="AH57" s="43">
        <v>4520000</v>
      </c>
      <c r="AI57" s="43">
        <v>36160000</v>
      </c>
      <c r="AJ57" s="43"/>
      <c r="AK57" s="43"/>
      <c r="AL57" s="27" t="s">
        <v>2206</v>
      </c>
      <c r="AM57" s="27" t="s">
        <v>1673</v>
      </c>
      <c r="AN57" s="27">
        <v>445</v>
      </c>
      <c r="AO57" s="27" t="s">
        <v>2207</v>
      </c>
      <c r="AP57" s="44" t="s">
        <v>2017</v>
      </c>
      <c r="AQ57" s="27" t="s">
        <v>1434</v>
      </c>
      <c r="AR57" s="37">
        <v>3311605572169</v>
      </c>
      <c r="AS57" s="27">
        <v>5</v>
      </c>
      <c r="AT57" s="27">
        <f>IFERROR(VLOOKUP(AS57,#REF!,2,0), )</f>
        <v>0</v>
      </c>
      <c r="AU57" s="27">
        <v>57</v>
      </c>
      <c r="AV57" s="27">
        <f>IFERROR(VLOOKUP(AU57,#REF!,2,0), )</f>
        <v>0</v>
      </c>
      <c r="AW57" s="27">
        <v>2169</v>
      </c>
      <c r="AX57" s="27">
        <f>IFERROR(VLOOKUP(AW57,#REF!,2,0), )</f>
        <v>0</v>
      </c>
      <c r="AY57" s="37">
        <v>2</v>
      </c>
      <c r="AZ57" s="37">
        <v>2</v>
      </c>
      <c r="BA57" s="37"/>
      <c r="BB57" s="37"/>
      <c r="BC57" s="37"/>
      <c r="BD57" s="37"/>
      <c r="BE57" s="37"/>
      <c r="BF57" s="45"/>
      <c r="BG57" s="45"/>
      <c r="BH57" s="45"/>
      <c r="BI57" s="45"/>
      <c r="BJ57" s="45"/>
      <c r="BK57" s="45"/>
      <c r="BL57" s="45"/>
      <c r="BM57" s="45"/>
      <c r="BN57" s="45"/>
      <c r="BO57" s="45"/>
      <c r="BP57" s="46"/>
      <c r="BQ57" s="37"/>
      <c r="BR57" s="46"/>
      <c r="BS57" s="46"/>
      <c r="BT57" s="46"/>
      <c r="BU57" s="46"/>
      <c r="BV57" s="46"/>
      <c r="BW57" s="46"/>
      <c r="BX57" s="46"/>
      <c r="BY57" s="46"/>
      <c r="BZ57" s="37"/>
      <c r="CA57" s="43">
        <v>14313333</v>
      </c>
      <c r="CB57" s="37">
        <v>3</v>
      </c>
      <c r="CC57" s="37">
        <v>6</v>
      </c>
      <c r="CD57" s="42">
        <v>44926</v>
      </c>
      <c r="CE57" s="46"/>
      <c r="CF57" s="46"/>
      <c r="CG57" s="43">
        <v>2260000</v>
      </c>
      <c r="CH57" s="37">
        <v>0</v>
      </c>
      <c r="CI57" s="37">
        <v>15</v>
      </c>
      <c r="CJ57" s="42">
        <v>44941</v>
      </c>
      <c r="CK57" s="46"/>
      <c r="CL57" s="46"/>
      <c r="CM57" s="46"/>
      <c r="CN57" s="46"/>
      <c r="CO57" s="37"/>
      <c r="CP57" s="42"/>
      <c r="CQ57" s="46">
        <f t="shared" si="4"/>
        <v>16573333</v>
      </c>
      <c r="CR57" s="48">
        <f t="shared" si="5"/>
        <v>3</v>
      </c>
      <c r="CS57" s="48">
        <f t="shared" si="6"/>
        <v>21</v>
      </c>
      <c r="CT57" s="42">
        <v>44941</v>
      </c>
      <c r="CU57" s="389">
        <f t="shared" si="7"/>
        <v>52733333</v>
      </c>
      <c r="CV57" s="46"/>
      <c r="CW57" s="27"/>
      <c r="CX57" s="27"/>
      <c r="CY57" s="27"/>
      <c r="CZ57" s="142"/>
      <c r="DA57" s="142"/>
      <c r="DB57" s="142"/>
      <c r="DC57" s="142"/>
      <c r="DD57" s="142"/>
      <c r="DE57" s="142"/>
      <c r="DF57" s="27"/>
      <c r="DG57" s="347" t="s">
        <v>1847</v>
      </c>
      <c r="DH57" s="347" t="s">
        <v>1458</v>
      </c>
      <c r="DI57" s="27"/>
      <c r="DJ57" s="27" t="s">
        <v>1949</v>
      </c>
      <c r="DK57" s="27" t="s">
        <v>1858</v>
      </c>
      <c r="DL57" s="49" t="s">
        <v>2151</v>
      </c>
      <c r="DM57" s="49" t="s">
        <v>1850</v>
      </c>
      <c r="DN57" s="25"/>
      <c r="DO57" t="s">
        <v>1851</v>
      </c>
    </row>
    <row r="58" spans="1:119" ht="25.5" customHeight="1" x14ac:dyDescent="0.25">
      <c r="A58" s="26" t="s">
        <v>673</v>
      </c>
      <c r="B58" s="27">
        <v>2022</v>
      </c>
      <c r="C58" s="34" t="s">
        <v>674</v>
      </c>
      <c r="D58" s="35" t="s">
        <v>2208</v>
      </c>
      <c r="E58" s="157" t="s">
        <v>2209</v>
      </c>
      <c r="F58" s="327" t="s">
        <v>2210</v>
      </c>
      <c r="G58" s="27" t="s">
        <v>1425</v>
      </c>
      <c r="H58" s="27" t="s">
        <v>1426</v>
      </c>
      <c r="I58" s="27" t="s">
        <v>1427</v>
      </c>
      <c r="J58" s="27" t="s">
        <v>2211</v>
      </c>
      <c r="K58" s="304" t="s">
        <v>2212</v>
      </c>
      <c r="L58" s="27" t="s">
        <v>675</v>
      </c>
      <c r="M58" s="27" t="s">
        <v>1842</v>
      </c>
      <c r="N58" s="37">
        <v>79748235</v>
      </c>
      <c r="O58" s="38">
        <v>2</v>
      </c>
      <c r="P58" s="27" t="s">
        <v>1565</v>
      </c>
      <c r="Q58" s="27" t="s">
        <v>1431</v>
      </c>
      <c r="R58" s="381" t="s">
        <v>1485</v>
      </c>
      <c r="S58" s="230" t="s">
        <v>1453</v>
      </c>
      <c r="T58" s="27"/>
      <c r="U58" s="27"/>
      <c r="V58" s="37"/>
      <c r="W58" s="27"/>
      <c r="X58" s="27"/>
      <c r="Y58" s="152" t="s">
        <v>2213</v>
      </c>
      <c r="Z58" s="39">
        <v>3102919238</v>
      </c>
      <c r="AA58" s="37"/>
      <c r="AB58" s="37">
        <v>8</v>
      </c>
      <c r="AC58" s="27">
        <v>0</v>
      </c>
      <c r="AD58" s="40">
        <v>44586</v>
      </c>
      <c r="AE58" s="40">
        <v>44593</v>
      </c>
      <c r="AF58" s="41" t="s">
        <v>2214</v>
      </c>
      <c r="AG58" s="167">
        <v>44834</v>
      </c>
      <c r="AH58" s="43">
        <v>4520000</v>
      </c>
      <c r="AI58" s="43">
        <v>36160000</v>
      </c>
      <c r="AJ58" s="43"/>
      <c r="AK58" s="43"/>
      <c r="AL58" s="27" t="s">
        <v>2215</v>
      </c>
      <c r="AM58" s="27" t="s">
        <v>1626</v>
      </c>
      <c r="AN58" s="27">
        <v>444</v>
      </c>
      <c r="AO58" s="27" t="s">
        <v>2216</v>
      </c>
      <c r="AP58" s="44" t="s">
        <v>2017</v>
      </c>
      <c r="AQ58" s="27" t="s">
        <v>1434</v>
      </c>
      <c r="AR58" s="37">
        <v>3311605572172</v>
      </c>
      <c r="AS58" s="27">
        <v>5</v>
      </c>
      <c r="AT58" s="27">
        <f>IFERROR(VLOOKUP(AS58,#REF!,2,0), )</f>
        <v>0</v>
      </c>
      <c r="AU58" s="27">
        <v>57</v>
      </c>
      <c r="AV58" s="27">
        <f>IFERROR(VLOOKUP(AU58,#REF!,2,0), )</f>
        <v>0</v>
      </c>
      <c r="AW58" s="27">
        <v>2172</v>
      </c>
      <c r="AX58" s="27">
        <f>IFERROR(VLOOKUP(AW58,#REF!,2,0), )</f>
        <v>0</v>
      </c>
      <c r="AY58" s="37"/>
      <c r="AZ58" s="37"/>
      <c r="BA58" s="37"/>
      <c r="BB58" s="37"/>
      <c r="BC58" s="37"/>
      <c r="BD58" s="37"/>
      <c r="BE58" s="37"/>
      <c r="BF58" s="45"/>
      <c r="BG58" s="45"/>
      <c r="BH58" s="45"/>
      <c r="BI58" s="45"/>
      <c r="BJ58" s="45"/>
      <c r="BK58" s="45"/>
      <c r="BL58" s="45"/>
      <c r="BM58" s="45"/>
      <c r="BN58" s="45"/>
      <c r="BO58" s="45"/>
      <c r="BP58" s="46"/>
      <c r="BQ58" s="37"/>
      <c r="BR58" s="46"/>
      <c r="BS58" s="46"/>
      <c r="BT58" s="46"/>
      <c r="BU58" s="46"/>
      <c r="BV58" s="46"/>
      <c r="BW58" s="46"/>
      <c r="BX58" s="46"/>
      <c r="BY58" s="46"/>
      <c r="BZ58" s="37"/>
      <c r="CA58" s="43"/>
      <c r="CB58" s="37"/>
      <c r="CC58" s="37"/>
      <c r="CD58" s="167">
        <v>44834</v>
      </c>
      <c r="CE58" s="46"/>
      <c r="CF58" s="46"/>
      <c r="CG58" s="43"/>
      <c r="CH58" s="37"/>
      <c r="CI58" s="37"/>
      <c r="CJ58" s="42"/>
      <c r="CK58" s="46"/>
      <c r="CL58" s="46"/>
      <c r="CM58" s="46"/>
      <c r="CN58" s="46"/>
      <c r="CO58" s="37"/>
      <c r="CP58" s="42"/>
      <c r="CQ58" s="46">
        <f t="shared" si="4"/>
        <v>0</v>
      </c>
      <c r="CR58" s="48">
        <f t="shared" si="5"/>
        <v>0</v>
      </c>
      <c r="CS58" s="48">
        <f t="shared" si="6"/>
        <v>0</v>
      </c>
      <c r="CT58" s="167">
        <v>44834</v>
      </c>
      <c r="CU58" s="389">
        <f t="shared" si="7"/>
        <v>36160000</v>
      </c>
      <c r="CV58" s="46"/>
      <c r="CW58" s="27"/>
      <c r="CX58" s="27"/>
      <c r="CY58" s="27"/>
      <c r="CZ58" s="142"/>
      <c r="DA58" s="142"/>
      <c r="DB58" s="142"/>
      <c r="DC58" s="142"/>
      <c r="DD58" s="142"/>
      <c r="DE58" s="142"/>
      <c r="DF58" s="248"/>
      <c r="DG58" s="376" t="s">
        <v>1458</v>
      </c>
      <c r="DH58" s="376" t="s">
        <v>1458</v>
      </c>
      <c r="DI58" s="249"/>
      <c r="DJ58" s="27" t="s">
        <v>1949</v>
      </c>
      <c r="DK58" s="27" t="s">
        <v>2217</v>
      </c>
      <c r="DL58" s="49" t="s">
        <v>2218</v>
      </c>
      <c r="DM58" s="49" t="s">
        <v>2219</v>
      </c>
      <c r="DN58" s="25"/>
      <c r="DO58" t="s">
        <v>1851</v>
      </c>
    </row>
    <row r="59" spans="1:119" ht="25.5" customHeight="1" x14ac:dyDescent="0.25">
      <c r="A59" s="26" t="s">
        <v>676</v>
      </c>
      <c r="B59" s="27">
        <v>2022</v>
      </c>
      <c r="C59" s="34" t="s">
        <v>677</v>
      </c>
      <c r="D59" s="35" t="s">
        <v>2220</v>
      </c>
      <c r="E59" s="36" t="s">
        <v>2221</v>
      </c>
      <c r="F59" s="327" t="s">
        <v>2222</v>
      </c>
      <c r="G59" s="27" t="s">
        <v>1425</v>
      </c>
      <c r="H59" s="27" t="s">
        <v>1426</v>
      </c>
      <c r="I59" s="27" t="s">
        <v>1427</v>
      </c>
      <c r="J59" s="27" t="s">
        <v>1463</v>
      </c>
      <c r="K59" s="304" t="s">
        <v>1464</v>
      </c>
      <c r="L59" s="27" t="s">
        <v>678</v>
      </c>
      <c r="M59" s="27" t="s">
        <v>1842</v>
      </c>
      <c r="N59" s="37">
        <v>51891458</v>
      </c>
      <c r="O59" s="38">
        <v>7</v>
      </c>
      <c r="P59" s="27" t="s">
        <v>1565</v>
      </c>
      <c r="Q59" s="27" t="s">
        <v>1431</v>
      </c>
      <c r="R59" s="381" t="s">
        <v>1485</v>
      </c>
      <c r="S59" s="25" t="s">
        <v>1451</v>
      </c>
      <c r="T59" s="27"/>
      <c r="U59" s="27"/>
      <c r="V59" s="37"/>
      <c r="W59" s="27"/>
      <c r="X59" s="27"/>
      <c r="Y59" s="27" t="s">
        <v>1465</v>
      </c>
      <c r="Z59" s="37">
        <v>3013337582</v>
      </c>
      <c r="AA59" s="37"/>
      <c r="AB59" s="37">
        <v>8</v>
      </c>
      <c r="AC59" s="27">
        <v>0</v>
      </c>
      <c r="AD59" s="40">
        <v>44579</v>
      </c>
      <c r="AE59" s="156">
        <v>44580</v>
      </c>
      <c r="AF59" s="41" t="s">
        <v>1871</v>
      </c>
      <c r="AG59" s="42">
        <v>44822</v>
      </c>
      <c r="AH59" s="43">
        <v>6000000</v>
      </c>
      <c r="AI59" s="43">
        <v>48000000</v>
      </c>
      <c r="AJ59" s="43"/>
      <c r="AK59" s="43"/>
      <c r="AL59" s="27" t="s">
        <v>2223</v>
      </c>
      <c r="AM59" s="27" t="s">
        <v>1673</v>
      </c>
      <c r="AN59" s="27">
        <v>17</v>
      </c>
      <c r="AO59" s="27" t="s">
        <v>2224</v>
      </c>
      <c r="AP59" s="44" t="s">
        <v>1871</v>
      </c>
      <c r="AQ59" s="27" t="s">
        <v>1434</v>
      </c>
      <c r="AR59" s="37">
        <v>3311605572169</v>
      </c>
      <c r="AS59" s="27">
        <v>5</v>
      </c>
      <c r="AT59" s="27">
        <f>IFERROR(VLOOKUP(AS59,#REF!,2,0), )</f>
        <v>0</v>
      </c>
      <c r="AU59" s="27">
        <v>57</v>
      </c>
      <c r="AV59" s="27">
        <f>IFERROR(VLOOKUP(AU59,#REF!,2,0), )</f>
        <v>0</v>
      </c>
      <c r="AW59" s="27">
        <v>2169</v>
      </c>
      <c r="AX59" s="27">
        <f>IFERROR(VLOOKUP(AW59,#REF!,2,0), )</f>
        <v>0</v>
      </c>
      <c r="AY59" s="37">
        <v>1</v>
      </c>
      <c r="AZ59" s="37">
        <v>1</v>
      </c>
      <c r="BA59" s="37"/>
      <c r="BB59" s="37"/>
      <c r="BC59" s="37"/>
      <c r="BD59" s="37"/>
      <c r="BE59" s="37"/>
      <c r="BF59" s="45"/>
      <c r="BG59" s="45"/>
      <c r="BH59" s="45"/>
      <c r="BI59" s="45"/>
      <c r="BJ59" s="45"/>
      <c r="BK59" s="45"/>
      <c r="BL59" s="45"/>
      <c r="BM59" s="45"/>
      <c r="BN59" s="45"/>
      <c r="BO59" s="45"/>
      <c r="BP59" s="46"/>
      <c r="BQ59" s="37"/>
      <c r="BR59" s="46"/>
      <c r="BS59" s="46"/>
      <c r="BT59" s="46"/>
      <c r="BU59" s="46"/>
      <c r="BV59" s="46"/>
      <c r="BW59" s="46"/>
      <c r="BX59" s="46"/>
      <c r="BY59" s="46"/>
      <c r="BZ59" s="37"/>
      <c r="CA59" s="43">
        <v>24000000</v>
      </c>
      <c r="CB59" s="37">
        <v>4</v>
      </c>
      <c r="CC59" s="37">
        <v>0</v>
      </c>
      <c r="CD59" s="42">
        <v>44944</v>
      </c>
      <c r="CE59" s="46"/>
      <c r="CF59" s="46"/>
      <c r="CG59" s="43"/>
      <c r="CH59" s="37"/>
      <c r="CI59" s="37"/>
      <c r="CJ59" s="42"/>
      <c r="CK59" s="46"/>
      <c r="CL59" s="46"/>
      <c r="CM59" s="46"/>
      <c r="CN59" s="46"/>
      <c r="CO59" s="37"/>
      <c r="CP59" s="42"/>
      <c r="CQ59" s="46">
        <f t="shared" si="4"/>
        <v>24000000</v>
      </c>
      <c r="CR59" s="48">
        <f t="shared" si="5"/>
        <v>4</v>
      </c>
      <c r="CS59" s="48">
        <f t="shared" si="6"/>
        <v>0</v>
      </c>
      <c r="CT59" s="42">
        <v>44944</v>
      </c>
      <c r="CU59" s="389">
        <f t="shared" si="7"/>
        <v>72000000</v>
      </c>
      <c r="CV59" s="46"/>
      <c r="CW59" s="27"/>
      <c r="CX59" s="27"/>
      <c r="CY59" s="27"/>
      <c r="CZ59" s="142"/>
      <c r="DA59" s="142"/>
      <c r="DB59" s="142"/>
      <c r="DC59" s="142"/>
      <c r="DD59" s="142"/>
      <c r="DE59" s="142"/>
      <c r="DF59" s="27"/>
      <c r="DG59" s="370" t="s">
        <v>1847</v>
      </c>
      <c r="DH59" s="370" t="s">
        <v>1458</v>
      </c>
      <c r="DI59" s="27"/>
      <c r="DJ59" s="27" t="s">
        <v>1631</v>
      </c>
      <c r="DK59" s="27" t="s">
        <v>1882</v>
      </c>
      <c r="DL59" s="154" t="s">
        <v>1883</v>
      </c>
      <c r="DM59" s="154"/>
      <c r="DN59" s="25"/>
      <c r="DO59" t="s">
        <v>1851</v>
      </c>
    </row>
    <row r="60" spans="1:119" ht="25.5" customHeight="1" x14ac:dyDescent="0.25">
      <c r="A60" s="26" t="s">
        <v>679</v>
      </c>
      <c r="B60" s="27">
        <v>2022</v>
      </c>
      <c r="C60" s="34" t="s">
        <v>680</v>
      </c>
      <c r="D60" s="35" t="s">
        <v>2225</v>
      </c>
      <c r="E60" s="36" t="s">
        <v>2226</v>
      </c>
      <c r="F60" s="327" t="s">
        <v>2227</v>
      </c>
      <c r="G60" s="27" t="s">
        <v>1425</v>
      </c>
      <c r="H60" s="27" t="s">
        <v>1426</v>
      </c>
      <c r="I60" s="27" t="s">
        <v>1427</v>
      </c>
      <c r="J60" s="27" t="s">
        <v>1466</v>
      </c>
      <c r="K60" s="304" t="s">
        <v>2228</v>
      </c>
      <c r="L60" s="27" t="s">
        <v>681</v>
      </c>
      <c r="M60" s="27" t="s">
        <v>1842</v>
      </c>
      <c r="N60" s="37">
        <v>1053842813</v>
      </c>
      <c r="O60" s="38">
        <v>8</v>
      </c>
      <c r="P60" s="27" t="s">
        <v>2229</v>
      </c>
      <c r="Q60" s="27" t="s">
        <v>1431</v>
      </c>
      <c r="R60" s="378" t="s">
        <v>1432</v>
      </c>
      <c r="S60" s="39" t="s">
        <v>1451</v>
      </c>
      <c r="T60" s="27"/>
      <c r="U60" s="27"/>
      <c r="V60" s="37"/>
      <c r="W60" s="27"/>
      <c r="X60" s="27"/>
      <c r="Y60" s="152" t="s">
        <v>2230</v>
      </c>
      <c r="Z60" s="37">
        <v>3193078719</v>
      </c>
      <c r="AA60" s="37"/>
      <c r="AB60" s="37">
        <v>8</v>
      </c>
      <c r="AC60" s="27">
        <v>0</v>
      </c>
      <c r="AD60" s="40">
        <v>44581</v>
      </c>
      <c r="AE60" s="156">
        <v>44582</v>
      </c>
      <c r="AF60" s="41" t="s">
        <v>1960</v>
      </c>
      <c r="AG60" s="42">
        <v>44824</v>
      </c>
      <c r="AH60" s="43">
        <v>4520000</v>
      </c>
      <c r="AI60" s="43">
        <v>36160000</v>
      </c>
      <c r="AJ60" s="43"/>
      <c r="AK60" s="43"/>
      <c r="AL60" s="27" t="s">
        <v>2231</v>
      </c>
      <c r="AM60" s="27" t="s">
        <v>1958</v>
      </c>
      <c r="AN60" s="27">
        <v>400</v>
      </c>
      <c r="AO60" s="27" t="s">
        <v>2232</v>
      </c>
      <c r="AP60" s="44" t="s">
        <v>1960</v>
      </c>
      <c r="AQ60" s="27" t="s">
        <v>1434</v>
      </c>
      <c r="AR60" s="37">
        <v>331160112045</v>
      </c>
      <c r="AS60" s="27">
        <v>1</v>
      </c>
      <c r="AT60" s="27">
        <f>IFERROR(VLOOKUP(AS60,#REF!,2,0), )</f>
        <v>0</v>
      </c>
      <c r="AU60" s="27">
        <v>1</v>
      </c>
      <c r="AV60" s="27">
        <f>IFERROR(VLOOKUP(AU60,#REF!,2,0), )</f>
        <v>0</v>
      </c>
      <c r="AW60" s="27">
        <v>2045</v>
      </c>
      <c r="AX60" s="27">
        <f>IFERROR(VLOOKUP(AW60,#REF!,2,0), )</f>
        <v>0</v>
      </c>
      <c r="AY60" s="37"/>
      <c r="AZ60" s="37"/>
      <c r="BA60" s="37"/>
      <c r="BB60" s="37">
        <v>1</v>
      </c>
      <c r="BC60" s="37"/>
      <c r="BD60" s="37"/>
      <c r="BE60" s="37"/>
      <c r="BF60" s="45"/>
      <c r="BG60" s="45"/>
      <c r="BH60" s="45"/>
      <c r="BI60" s="45">
        <v>44733</v>
      </c>
      <c r="BJ60" s="45"/>
      <c r="BK60" s="45"/>
      <c r="BL60" s="45"/>
      <c r="BM60" s="45">
        <v>44774</v>
      </c>
      <c r="BN60" s="45"/>
      <c r="BO60" s="45"/>
      <c r="BP60" s="46"/>
      <c r="BQ60" s="37"/>
      <c r="BR60" s="46"/>
      <c r="BS60" s="46"/>
      <c r="BT60" s="46"/>
      <c r="BU60" s="46"/>
      <c r="BV60" s="46"/>
      <c r="BW60" s="46"/>
      <c r="BX60" s="46"/>
      <c r="BY60" s="46"/>
      <c r="BZ60" s="37"/>
      <c r="CA60" s="43"/>
      <c r="CB60" s="37"/>
      <c r="CC60" s="37"/>
      <c r="CD60" s="42"/>
      <c r="CE60" s="46"/>
      <c r="CF60" s="46"/>
      <c r="CG60" s="43"/>
      <c r="CH60" s="37"/>
      <c r="CI60" s="37"/>
      <c r="CJ60" s="42"/>
      <c r="CK60" s="46"/>
      <c r="CL60" s="46"/>
      <c r="CM60" s="46"/>
      <c r="CN60" s="46"/>
      <c r="CO60" s="37"/>
      <c r="CP60" s="42"/>
      <c r="CQ60" s="46">
        <f t="shared" si="4"/>
        <v>0</v>
      </c>
      <c r="CR60" s="48">
        <f t="shared" si="5"/>
        <v>0</v>
      </c>
      <c r="CS60" s="48">
        <f t="shared" si="6"/>
        <v>0</v>
      </c>
      <c r="CT60" s="159">
        <v>44866</v>
      </c>
      <c r="CU60" s="389">
        <f t="shared" si="7"/>
        <v>36160000</v>
      </c>
      <c r="CV60" s="46"/>
      <c r="CW60" s="27"/>
      <c r="CX60" s="27"/>
      <c r="CY60" s="27"/>
      <c r="CZ60" s="142"/>
      <c r="DA60" s="142"/>
      <c r="DB60" s="142"/>
      <c r="DC60" s="142"/>
      <c r="DD60" s="142"/>
      <c r="DE60" s="142"/>
      <c r="DF60" s="248"/>
      <c r="DG60" s="376" t="s">
        <v>1458</v>
      </c>
      <c r="DH60" s="376" t="s">
        <v>1458</v>
      </c>
      <c r="DI60" s="249"/>
      <c r="DJ60" s="27" t="s">
        <v>1631</v>
      </c>
      <c r="DK60" s="27" t="s">
        <v>1882</v>
      </c>
      <c r="DL60" s="154" t="s">
        <v>1883</v>
      </c>
      <c r="DM60" s="154"/>
      <c r="DN60" s="25"/>
      <c r="DO60" t="s">
        <v>1851</v>
      </c>
    </row>
    <row r="61" spans="1:119" ht="25.5" customHeight="1" x14ac:dyDescent="0.25">
      <c r="A61" s="26" t="s">
        <v>682</v>
      </c>
      <c r="B61" s="27">
        <v>2022</v>
      </c>
      <c r="C61" s="34" t="s">
        <v>683</v>
      </c>
      <c r="D61" s="35" t="s">
        <v>2233</v>
      </c>
      <c r="E61" s="36" t="s">
        <v>2234</v>
      </c>
      <c r="F61" s="327" t="s">
        <v>1954</v>
      </c>
      <c r="G61" s="27" t="s">
        <v>1425</v>
      </c>
      <c r="H61" s="27" t="s">
        <v>1426</v>
      </c>
      <c r="I61" s="27" t="s">
        <v>1427</v>
      </c>
      <c r="J61" s="27" t="s">
        <v>1955</v>
      </c>
      <c r="K61" s="304" t="s">
        <v>1502</v>
      </c>
      <c r="L61" s="27" t="s">
        <v>684</v>
      </c>
      <c r="M61" s="27" t="s">
        <v>1842</v>
      </c>
      <c r="N61" s="37">
        <v>13485659</v>
      </c>
      <c r="O61" s="38">
        <v>1</v>
      </c>
      <c r="P61" s="27" t="s">
        <v>1768</v>
      </c>
      <c r="Q61" s="27" t="s">
        <v>1431</v>
      </c>
      <c r="R61" s="379" t="s">
        <v>1470</v>
      </c>
      <c r="S61" s="39" t="s">
        <v>1999</v>
      </c>
      <c r="T61" s="27"/>
      <c r="U61" s="27"/>
      <c r="V61" s="37"/>
      <c r="W61" s="27"/>
      <c r="X61" s="27"/>
      <c r="Y61" s="27" t="s">
        <v>1503</v>
      </c>
      <c r="Z61" s="37">
        <v>3115340005</v>
      </c>
      <c r="AA61" s="37"/>
      <c r="AB61" s="37">
        <v>8</v>
      </c>
      <c r="AC61" s="27">
        <v>0</v>
      </c>
      <c r="AD61" s="40">
        <v>44586</v>
      </c>
      <c r="AE61" s="156">
        <v>44587</v>
      </c>
      <c r="AF61" s="41" t="s">
        <v>2017</v>
      </c>
      <c r="AG61" s="42">
        <v>44829</v>
      </c>
      <c r="AH61" s="43">
        <v>2300000</v>
      </c>
      <c r="AI61" s="43">
        <v>18400000</v>
      </c>
      <c r="AJ61" s="43"/>
      <c r="AK61" s="43"/>
      <c r="AL61" s="27" t="s">
        <v>2235</v>
      </c>
      <c r="AM61" s="27" t="s">
        <v>1673</v>
      </c>
      <c r="AN61" s="27">
        <v>447</v>
      </c>
      <c r="AO61" s="27" t="s">
        <v>2236</v>
      </c>
      <c r="AP61" s="44" t="s">
        <v>2017</v>
      </c>
      <c r="AQ61" s="27" t="s">
        <v>1434</v>
      </c>
      <c r="AR61" s="37">
        <v>3311603432164</v>
      </c>
      <c r="AS61" s="27">
        <v>3</v>
      </c>
      <c r="AT61" s="27">
        <f>IFERROR(VLOOKUP(AS61,#REF!,2,0), )</f>
        <v>0</v>
      </c>
      <c r="AU61" s="27">
        <v>43</v>
      </c>
      <c r="AV61" s="27">
        <f>IFERROR(VLOOKUP(AU61,#REF!,2,0), )</f>
        <v>0</v>
      </c>
      <c r="AW61" s="27">
        <v>2164</v>
      </c>
      <c r="AX61" s="27">
        <f>IFERROR(VLOOKUP(AW61,#REF!,2,0), )</f>
        <v>0</v>
      </c>
      <c r="AY61" s="37">
        <v>1</v>
      </c>
      <c r="AZ61" s="37">
        <v>1</v>
      </c>
      <c r="BA61" s="37"/>
      <c r="BB61" s="37"/>
      <c r="BC61" s="37"/>
      <c r="BD61" s="37">
        <v>1</v>
      </c>
      <c r="BE61" s="37"/>
      <c r="BF61" s="45"/>
      <c r="BG61" s="45"/>
      <c r="BH61" s="45"/>
      <c r="BI61" s="45"/>
      <c r="BJ61" s="45"/>
      <c r="BK61" s="45"/>
      <c r="BL61" s="45"/>
      <c r="BM61" s="45"/>
      <c r="BN61" s="45"/>
      <c r="BO61" s="45"/>
      <c r="BP61" s="46"/>
      <c r="BQ61" s="37"/>
      <c r="BR61" s="46"/>
      <c r="BS61" s="46"/>
      <c r="BT61" s="46"/>
      <c r="BU61" s="46"/>
      <c r="BV61" s="46"/>
      <c r="BW61" s="46"/>
      <c r="BX61" s="46"/>
      <c r="BY61" s="46"/>
      <c r="BZ61" s="37"/>
      <c r="CA61" s="43">
        <v>8433333</v>
      </c>
      <c r="CB61" s="37">
        <v>3</v>
      </c>
      <c r="CC61" s="37">
        <v>21</v>
      </c>
      <c r="CD61" s="42">
        <v>44941</v>
      </c>
      <c r="CE61" s="46"/>
      <c r="CF61" s="46"/>
      <c r="CG61" s="43"/>
      <c r="CH61" s="37"/>
      <c r="CI61" s="37"/>
      <c r="CJ61" s="42"/>
      <c r="CK61" s="46"/>
      <c r="CL61" s="46"/>
      <c r="CM61" s="46"/>
      <c r="CN61" s="46"/>
      <c r="CO61" s="37"/>
      <c r="CP61" s="42"/>
      <c r="CQ61" s="46">
        <f t="shared" si="4"/>
        <v>8433333</v>
      </c>
      <c r="CR61" s="48">
        <f t="shared" si="5"/>
        <v>3</v>
      </c>
      <c r="CS61" s="48">
        <f t="shared" si="6"/>
        <v>21</v>
      </c>
      <c r="CT61" s="42">
        <v>44941</v>
      </c>
      <c r="CU61" s="389">
        <f t="shared" si="7"/>
        <v>26833333</v>
      </c>
      <c r="CV61" s="46"/>
      <c r="CW61" s="27"/>
      <c r="CX61" s="27"/>
      <c r="CY61" s="27"/>
      <c r="CZ61" s="142"/>
      <c r="DA61" s="142"/>
      <c r="DB61" s="142"/>
      <c r="DC61" s="142"/>
      <c r="DD61" s="142"/>
      <c r="DE61" s="142"/>
      <c r="DF61" s="27"/>
      <c r="DG61" s="235" t="s">
        <v>1847</v>
      </c>
      <c r="DH61" s="235" t="s">
        <v>1458</v>
      </c>
      <c r="DI61" s="27"/>
      <c r="DJ61" s="27" t="s">
        <v>1631</v>
      </c>
      <c r="DK61" s="27" t="s">
        <v>1945</v>
      </c>
      <c r="DL61" s="49" t="s">
        <v>2013</v>
      </c>
      <c r="DM61" s="49" t="s">
        <v>1850</v>
      </c>
      <c r="DN61" s="27" t="s">
        <v>2237</v>
      </c>
      <c r="DO61" t="s">
        <v>1851</v>
      </c>
    </row>
    <row r="62" spans="1:119" ht="25.5" customHeight="1" x14ac:dyDescent="0.25">
      <c r="A62" s="26" t="s">
        <v>685</v>
      </c>
      <c r="B62" s="27">
        <v>2022</v>
      </c>
      <c r="C62" s="34" t="s">
        <v>686</v>
      </c>
      <c r="D62" s="35" t="s">
        <v>2238</v>
      </c>
      <c r="E62" s="153" t="s">
        <v>2239</v>
      </c>
      <c r="F62" s="327" t="s">
        <v>2240</v>
      </c>
      <c r="G62" s="27" t="s">
        <v>1425</v>
      </c>
      <c r="H62" s="27" t="s">
        <v>1426</v>
      </c>
      <c r="I62" s="27" t="s">
        <v>1427</v>
      </c>
      <c r="J62" s="27" t="s">
        <v>1559</v>
      </c>
      <c r="K62" s="304" t="s">
        <v>2241</v>
      </c>
      <c r="L62" s="27" t="s">
        <v>687</v>
      </c>
      <c r="M62" s="27" t="s">
        <v>1842</v>
      </c>
      <c r="N62" s="37">
        <v>52438410</v>
      </c>
      <c r="O62" s="38">
        <v>7</v>
      </c>
      <c r="P62" s="27" t="s">
        <v>1565</v>
      </c>
      <c r="Q62" s="27" t="s">
        <v>1431</v>
      </c>
      <c r="R62" s="381" t="s">
        <v>1485</v>
      </c>
      <c r="S62" s="39" t="s">
        <v>1451</v>
      </c>
      <c r="T62" s="27"/>
      <c r="U62" s="27"/>
      <c r="V62" s="37"/>
      <c r="W62" s="27"/>
      <c r="X62" s="27"/>
      <c r="Y62" s="27" t="s">
        <v>2242</v>
      </c>
      <c r="Z62" s="37">
        <v>3138801415</v>
      </c>
      <c r="AA62" s="37"/>
      <c r="AB62" s="37">
        <v>8</v>
      </c>
      <c r="AC62" s="27">
        <v>0</v>
      </c>
      <c r="AD62" s="40">
        <v>44583</v>
      </c>
      <c r="AE62" s="40">
        <v>44587</v>
      </c>
      <c r="AF62" s="41" t="s">
        <v>2017</v>
      </c>
      <c r="AG62" s="42">
        <v>44829</v>
      </c>
      <c r="AH62" s="43">
        <v>5000000</v>
      </c>
      <c r="AI62" s="43">
        <v>40000000</v>
      </c>
      <c r="AJ62" s="43"/>
      <c r="AK62" s="43"/>
      <c r="AL62" s="27" t="s">
        <v>2243</v>
      </c>
      <c r="AM62" s="27" t="s">
        <v>1673</v>
      </c>
      <c r="AN62" s="27">
        <v>443</v>
      </c>
      <c r="AO62" s="27" t="s">
        <v>2244</v>
      </c>
      <c r="AP62" s="44" t="s">
        <v>2017</v>
      </c>
      <c r="AQ62" s="27" t="s">
        <v>1434</v>
      </c>
      <c r="AR62" s="37">
        <v>3311605572169</v>
      </c>
      <c r="AS62" s="27">
        <v>5</v>
      </c>
      <c r="AT62" s="27">
        <f>IFERROR(VLOOKUP(AS62,#REF!,2,0), )</f>
        <v>0</v>
      </c>
      <c r="AU62" s="27">
        <v>57</v>
      </c>
      <c r="AV62" s="27">
        <f>IFERROR(VLOOKUP(AU62,#REF!,2,0), )</f>
        <v>0</v>
      </c>
      <c r="AW62" s="27">
        <v>2169</v>
      </c>
      <c r="AX62" s="27">
        <f>IFERROR(VLOOKUP(AW62,#REF!,2,0), )</f>
        <v>0</v>
      </c>
      <c r="AY62" s="37">
        <v>1</v>
      </c>
      <c r="AZ62" s="37">
        <v>1</v>
      </c>
      <c r="BA62" s="37"/>
      <c r="BB62" s="37"/>
      <c r="BC62" s="37"/>
      <c r="BD62" s="37"/>
      <c r="BE62" s="37"/>
      <c r="BF62" s="45"/>
      <c r="BG62" s="45"/>
      <c r="BH62" s="45"/>
      <c r="BI62" s="45"/>
      <c r="BJ62" s="45"/>
      <c r="BK62" s="45"/>
      <c r="BL62" s="45"/>
      <c r="BM62" s="45"/>
      <c r="BN62" s="45"/>
      <c r="BO62" s="45"/>
      <c r="BP62" s="46"/>
      <c r="BQ62" s="37"/>
      <c r="BR62" s="46"/>
      <c r="BS62" s="46"/>
      <c r="BT62" s="46"/>
      <c r="BU62" s="46"/>
      <c r="BV62" s="46"/>
      <c r="BW62" s="46"/>
      <c r="BX62" s="46"/>
      <c r="BY62" s="46"/>
      <c r="BZ62" s="37"/>
      <c r="CA62" s="43">
        <v>20000000</v>
      </c>
      <c r="CB62" s="37">
        <v>4</v>
      </c>
      <c r="CC62" s="37">
        <v>0</v>
      </c>
      <c r="CD62" s="42">
        <v>44951</v>
      </c>
      <c r="CE62" s="46"/>
      <c r="CF62" s="46"/>
      <c r="CG62" s="43"/>
      <c r="CH62" s="37"/>
      <c r="CI62" s="37"/>
      <c r="CJ62" s="42"/>
      <c r="CK62" s="46"/>
      <c r="CL62" s="46"/>
      <c r="CM62" s="46"/>
      <c r="CN62" s="46"/>
      <c r="CO62" s="37"/>
      <c r="CP62" s="42"/>
      <c r="CQ62" s="46">
        <f t="shared" si="4"/>
        <v>20000000</v>
      </c>
      <c r="CR62" s="48">
        <f t="shared" si="5"/>
        <v>4</v>
      </c>
      <c r="CS62" s="48">
        <f t="shared" si="6"/>
        <v>0</v>
      </c>
      <c r="CT62" s="42">
        <v>44951</v>
      </c>
      <c r="CU62" s="389">
        <f t="shared" si="7"/>
        <v>60000000</v>
      </c>
      <c r="CV62" s="46"/>
      <c r="CW62" s="27"/>
      <c r="CX62" s="27"/>
      <c r="CY62" s="27"/>
      <c r="CZ62" s="142"/>
      <c r="DA62" s="142"/>
      <c r="DB62" s="142"/>
      <c r="DC62" s="142"/>
      <c r="DD62" s="142"/>
      <c r="DE62" s="142"/>
      <c r="DF62" s="27"/>
      <c r="DG62" s="27" t="s">
        <v>1847</v>
      </c>
      <c r="DH62" s="27" t="s">
        <v>1458</v>
      </c>
      <c r="DI62" s="27"/>
      <c r="DJ62" s="27" t="s">
        <v>1949</v>
      </c>
      <c r="DK62" s="27" t="s">
        <v>1858</v>
      </c>
      <c r="DL62" s="49" t="s">
        <v>2151</v>
      </c>
      <c r="DM62" s="49" t="s">
        <v>1850</v>
      </c>
      <c r="DN62" s="25"/>
      <c r="DO62" t="s">
        <v>1851</v>
      </c>
    </row>
    <row r="63" spans="1:119" ht="25.5" customHeight="1" x14ac:dyDescent="0.25">
      <c r="A63" s="26" t="s">
        <v>688</v>
      </c>
      <c r="B63" s="27">
        <v>2022</v>
      </c>
      <c r="C63" s="34" t="s">
        <v>689</v>
      </c>
      <c r="D63" s="35" t="s">
        <v>2245</v>
      </c>
      <c r="E63" s="36" t="s">
        <v>2246</v>
      </c>
      <c r="F63" s="327" t="s">
        <v>2247</v>
      </c>
      <c r="G63" s="27" t="s">
        <v>1425</v>
      </c>
      <c r="H63" s="27" t="s">
        <v>1426</v>
      </c>
      <c r="I63" s="27" t="s">
        <v>1427</v>
      </c>
      <c r="J63" s="27" t="s">
        <v>2248</v>
      </c>
      <c r="K63" s="304" t="s">
        <v>2249</v>
      </c>
      <c r="L63" s="27" t="s">
        <v>690</v>
      </c>
      <c r="M63" s="27" t="s">
        <v>1842</v>
      </c>
      <c r="N63" s="37">
        <v>1020730555</v>
      </c>
      <c r="O63" s="38">
        <v>1</v>
      </c>
      <c r="P63" s="27" t="s">
        <v>1565</v>
      </c>
      <c r="Q63" s="27" t="s">
        <v>1431</v>
      </c>
      <c r="R63" s="378" t="s">
        <v>1485</v>
      </c>
      <c r="S63" s="39" t="s">
        <v>1451</v>
      </c>
      <c r="T63" s="27"/>
      <c r="U63" s="27"/>
      <c r="V63" s="37"/>
      <c r="W63" s="27"/>
      <c r="X63" s="27"/>
      <c r="Y63" s="152" t="s">
        <v>1672</v>
      </c>
      <c r="Z63" s="39">
        <v>3505982933</v>
      </c>
      <c r="AA63" s="37"/>
      <c r="AB63" s="37">
        <v>8</v>
      </c>
      <c r="AC63" s="27">
        <v>0</v>
      </c>
      <c r="AD63" s="40">
        <v>44585</v>
      </c>
      <c r="AE63" s="40">
        <v>44593</v>
      </c>
      <c r="AF63" s="41" t="s">
        <v>2214</v>
      </c>
      <c r="AG63" s="167">
        <v>44834</v>
      </c>
      <c r="AH63" s="43">
        <v>5000000</v>
      </c>
      <c r="AI63" s="43">
        <v>40000000</v>
      </c>
      <c r="AJ63" s="43"/>
      <c r="AK63" s="43"/>
      <c r="AL63" s="27" t="s">
        <v>2250</v>
      </c>
      <c r="AM63" s="27" t="s">
        <v>1673</v>
      </c>
      <c r="AN63" s="27">
        <v>442</v>
      </c>
      <c r="AO63" s="27" t="s">
        <v>2251</v>
      </c>
      <c r="AP63" s="44" t="s">
        <v>2017</v>
      </c>
      <c r="AQ63" s="27" t="s">
        <v>1434</v>
      </c>
      <c r="AR63" s="37">
        <v>3311605572169</v>
      </c>
      <c r="AS63" s="27">
        <v>5</v>
      </c>
      <c r="AT63" s="27">
        <f>IFERROR(VLOOKUP(AS63,#REF!,2,0), )</f>
        <v>0</v>
      </c>
      <c r="AU63" s="27">
        <v>57</v>
      </c>
      <c r="AV63" s="27">
        <f>IFERROR(VLOOKUP(AU63,#REF!,2,0), )</f>
        <v>0</v>
      </c>
      <c r="AW63" s="27">
        <v>2169</v>
      </c>
      <c r="AX63" s="27">
        <f>IFERROR(VLOOKUP(AW63,#REF!,2,0), )</f>
        <v>0</v>
      </c>
      <c r="AY63" s="37">
        <v>1</v>
      </c>
      <c r="AZ63" s="37">
        <v>1</v>
      </c>
      <c r="BA63" s="37"/>
      <c r="BB63" s="37"/>
      <c r="BC63" s="37"/>
      <c r="BD63" s="37"/>
      <c r="BE63" s="37"/>
      <c r="BF63" s="45"/>
      <c r="BG63" s="45"/>
      <c r="BH63" s="45"/>
      <c r="BI63" s="45"/>
      <c r="BJ63" s="45"/>
      <c r="BK63" s="45"/>
      <c r="BL63" s="45"/>
      <c r="BM63" s="45"/>
      <c r="BN63" s="45"/>
      <c r="BO63" s="45"/>
      <c r="BP63" s="46"/>
      <c r="BQ63" s="37"/>
      <c r="BR63" s="46"/>
      <c r="BS63" s="46"/>
      <c r="BT63" s="46"/>
      <c r="BU63" s="46"/>
      <c r="BV63" s="46"/>
      <c r="BW63" s="46"/>
      <c r="BX63" s="46"/>
      <c r="BY63" s="46"/>
      <c r="BZ63" s="37"/>
      <c r="CA63" s="43">
        <v>15000000</v>
      </c>
      <c r="CB63" s="37">
        <v>3</v>
      </c>
      <c r="CC63" s="37">
        <v>0</v>
      </c>
      <c r="CD63" s="42">
        <v>44926</v>
      </c>
      <c r="CE63" s="46"/>
      <c r="CF63" s="46"/>
      <c r="CG63" s="43"/>
      <c r="CH63" s="37"/>
      <c r="CI63" s="37"/>
      <c r="CJ63" s="42"/>
      <c r="CK63" s="46"/>
      <c r="CL63" s="46"/>
      <c r="CM63" s="46"/>
      <c r="CN63" s="46"/>
      <c r="CO63" s="37"/>
      <c r="CP63" s="42"/>
      <c r="CQ63" s="46">
        <f t="shared" si="4"/>
        <v>15000000</v>
      </c>
      <c r="CR63" s="48">
        <f t="shared" si="5"/>
        <v>3</v>
      </c>
      <c r="CS63" s="48">
        <f t="shared" si="6"/>
        <v>0</v>
      </c>
      <c r="CT63" s="42">
        <v>44926</v>
      </c>
      <c r="CU63" s="389">
        <f t="shared" si="7"/>
        <v>55000000</v>
      </c>
      <c r="CV63" s="46"/>
      <c r="CW63" s="27"/>
      <c r="CX63" s="27"/>
      <c r="CY63" s="27"/>
      <c r="CZ63" s="142"/>
      <c r="DA63" s="142"/>
      <c r="DB63" s="142"/>
      <c r="DC63" s="142"/>
      <c r="DD63" s="142"/>
      <c r="DE63" s="142"/>
      <c r="DF63" s="27"/>
      <c r="DG63" s="347" t="s">
        <v>1847</v>
      </c>
      <c r="DH63" s="347" t="s">
        <v>1458</v>
      </c>
      <c r="DI63" s="27"/>
      <c r="DJ63" s="27" t="s">
        <v>1949</v>
      </c>
      <c r="DK63" s="27" t="s">
        <v>1882</v>
      </c>
      <c r="DL63" s="154" t="s">
        <v>1883</v>
      </c>
      <c r="DM63" s="154"/>
      <c r="DN63" s="25"/>
      <c r="DO63" t="s">
        <v>1851</v>
      </c>
    </row>
    <row r="64" spans="1:119" ht="25.5" customHeight="1" x14ac:dyDescent="0.25">
      <c r="A64" s="26" t="s">
        <v>691</v>
      </c>
      <c r="B64" s="27">
        <v>2022</v>
      </c>
      <c r="C64" s="34" t="s">
        <v>692</v>
      </c>
      <c r="D64" s="35" t="s">
        <v>2252</v>
      </c>
      <c r="E64" s="153" t="s">
        <v>2253</v>
      </c>
      <c r="F64" s="327" t="s">
        <v>2254</v>
      </c>
      <c r="G64" s="27" t="s">
        <v>1425</v>
      </c>
      <c r="H64" s="27" t="s">
        <v>1426</v>
      </c>
      <c r="I64" s="27" t="s">
        <v>1427</v>
      </c>
      <c r="J64" s="27" t="s">
        <v>2255</v>
      </c>
      <c r="K64" s="304" t="s">
        <v>2256</v>
      </c>
      <c r="L64" s="27" t="s">
        <v>4430</v>
      </c>
      <c r="M64" s="27" t="s">
        <v>1842</v>
      </c>
      <c r="N64" s="37">
        <v>1085250976</v>
      </c>
      <c r="O64" s="38">
        <v>5</v>
      </c>
      <c r="P64" s="27" t="s">
        <v>1818</v>
      </c>
      <c r="Q64" s="27" t="s">
        <v>1431</v>
      </c>
      <c r="R64" s="378" t="s">
        <v>1485</v>
      </c>
      <c r="S64" s="39" t="s">
        <v>1491</v>
      </c>
      <c r="T64" s="27"/>
      <c r="U64" s="27"/>
      <c r="V64" s="37"/>
      <c r="W64" s="27"/>
      <c r="X64" s="27"/>
      <c r="Y64" s="152" t="s">
        <v>1690</v>
      </c>
      <c r="Z64" s="37" t="s">
        <v>2257</v>
      </c>
      <c r="AA64" s="37"/>
      <c r="AB64" s="37">
        <v>8</v>
      </c>
      <c r="AC64" s="27">
        <v>0</v>
      </c>
      <c r="AD64" s="40">
        <v>44586</v>
      </c>
      <c r="AE64" s="40">
        <v>44593</v>
      </c>
      <c r="AF64" s="41" t="s">
        <v>2214</v>
      </c>
      <c r="AG64" s="167">
        <v>44834</v>
      </c>
      <c r="AH64" s="43">
        <v>4520000</v>
      </c>
      <c r="AI64" s="43">
        <v>36160000</v>
      </c>
      <c r="AJ64" s="43"/>
      <c r="AK64" s="43"/>
      <c r="AL64" s="27" t="s">
        <v>2258</v>
      </c>
      <c r="AM64" s="27" t="s">
        <v>1673</v>
      </c>
      <c r="AN64" s="27">
        <v>446</v>
      </c>
      <c r="AO64" s="27" t="s">
        <v>2259</v>
      </c>
      <c r="AP64" s="44" t="s">
        <v>2017</v>
      </c>
      <c r="AQ64" s="27" t="s">
        <v>1434</v>
      </c>
      <c r="AR64" s="37">
        <v>3311605572169</v>
      </c>
      <c r="AS64" s="27">
        <v>5</v>
      </c>
      <c r="AT64" s="27">
        <f>IFERROR(VLOOKUP(AS64,#REF!,2,0), )</f>
        <v>0</v>
      </c>
      <c r="AU64" s="27">
        <v>57</v>
      </c>
      <c r="AV64" s="27">
        <f>IFERROR(VLOOKUP(AU64,#REF!,2,0), )</f>
        <v>0</v>
      </c>
      <c r="AW64" s="27">
        <v>2169</v>
      </c>
      <c r="AX64" s="27">
        <f>IFERROR(VLOOKUP(AW64,#REF!,2,0), )</f>
        <v>0</v>
      </c>
      <c r="AY64" s="37">
        <v>1</v>
      </c>
      <c r="AZ64" s="37">
        <v>1</v>
      </c>
      <c r="BA64" s="37">
        <v>2</v>
      </c>
      <c r="BB64" s="37">
        <v>1</v>
      </c>
      <c r="BC64" s="37"/>
      <c r="BD64" s="37"/>
      <c r="BE64" s="37"/>
      <c r="BF64" s="45">
        <v>44855</v>
      </c>
      <c r="BG64" s="45"/>
      <c r="BH64" s="45"/>
      <c r="BI64" s="45">
        <v>44886</v>
      </c>
      <c r="BJ64" s="45"/>
      <c r="BK64" s="45"/>
      <c r="BL64" s="45"/>
      <c r="BM64" s="45">
        <v>44901</v>
      </c>
      <c r="BN64" s="45">
        <v>44963</v>
      </c>
      <c r="BO64" s="45"/>
      <c r="BP64" s="46" t="s">
        <v>1430</v>
      </c>
      <c r="BQ64" s="37">
        <v>79891787</v>
      </c>
      <c r="BR64" s="25" t="s">
        <v>2260</v>
      </c>
      <c r="BS64" s="46" t="s">
        <v>1430</v>
      </c>
      <c r="BT64" s="46">
        <v>80073745</v>
      </c>
      <c r="BU64" t="s">
        <v>1731</v>
      </c>
      <c r="BV64" s="46"/>
      <c r="BW64" s="46"/>
      <c r="BX64" s="46"/>
      <c r="BY64" s="46"/>
      <c r="BZ64" s="37"/>
      <c r="CA64" s="43">
        <v>13560000</v>
      </c>
      <c r="CB64" s="37">
        <v>3</v>
      </c>
      <c r="CC64" s="37">
        <v>0</v>
      </c>
      <c r="CD64" s="42">
        <v>44926</v>
      </c>
      <c r="CE64" s="46"/>
      <c r="CF64" s="46"/>
      <c r="CG64" s="43"/>
      <c r="CH64" s="37"/>
      <c r="CI64" s="37"/>
      <c r="CJ64" s="42"/>
      <c r="CK64" s="46"/>
      <c r="CL64" s="46"/>
      <c r="CM64" s="46"/>
      <c r="CN64" s="46"/>
      <c r="CO64" s="37"/>
      <c r="CP64" s="42"/>
      <c r="CQ64" s="46">
        <f t="shared" si="4"/>
        <v>13560000</v>
      </c>
      <c r="CR64" s="48">
        <f t="shared" si="5"/>
        <v>3</v>
      </c>
      <c r="CS64" s="48">
        <f t="shared" si="6"/>
        <v>0</v>
      </c>
      <c r="CT64" s="159">
        <v>45000</v>
      </c>
      <c r="CU64" s="389">
        <f t="shared" si="7"/>
        <v>49720000</v>
      </c>
      <c r="CV64" s="46"/>
      <c r="CW64" s="27"/>
      <c r="CX64" s="27"/>
      <c r="CY64" s="27"/>
      <c r="CZ64" s="142"/>
      <c r="DA64" s="142"/>
      <c r="DB64" s="142"/>
      <c r="DC64" s="142"/>
      <c r="DD64" s="142"/>
      <c r="DE64" s="142"/>
      <c r="DF64" s="248"/>
      <c r="DG64" s="376" t="s">
        <v>1458</v>
      </c>
      <c r="DH64" s="376" t="s">
        <v>1458</v>
      </c>
      <c r="DI64" s="249"/>
      <c r="DJ64" s="27" t="s">
        <v>1949</v>
      </c>
      <c r="DK64" s="27" t="s">
        <v>1571</v>
      </c>
      <c r="DL64" s="49" t="s">
        <v>2261</v>
      </c>
      <c r="DM64" s="49" t="s">
        <v>1860</v>
      </c>
      <c r="DN64" s="25"/>
      <c r="DO64" t="s">
        <v>1851</v>
      </c>
    </row>
    <row r="65" spans="1:119" ht="25.5" customHeight="1" x14ac:dyDescent="0.25">
      <c r="A65" s="26" t="s">
        <v>693</v>
      </c>
      <c r="B65" s="27">
        <v>2022</v>
      </c>
      <c r="C65" s="34" t="s">
        <v>694</v>
      </c>
      <c r="D65" s="35" t="s">
        <v>2262</v>
      </c>
      <c r="E65" s="36" t="s">
        <v>2263</v>
      </c>
      <c r="F65" s="327" t="s">
        <v>2264</v>
      </c>
      <c r="G65" s="27" t="s">
        <v>1425</v>
      </c>
      <c r="H65" s="27" t="s">
        <v>1426</v>
      </c>
      <c r="I65" s="27" t="s">
        <v>1427</v>
      </c>
      <c r="J65" s="27" t="s">
        <v>2265</v>
      </c>
      <c r="K65" s="304" t="s">
        <v>2266</v>
      </c>
      <c r="L65" s="27" t="s">
        <v>695</v>
      </c>
      <c r="M65" s="27" t="s">
        <v>1842</v>
      </c>
      <c r="N65" s="37">
        <v>7142326</v>
      </c>
      <c r="O65" s="38">
        <v>0</v>
      </c>
      <c r="P65" s="27" t="s">
        <v>2267</v>
      </c>
      <c r="Q65" s="27" t="s">
        <v>1431</v>
      </c>
      <c r="R65" s="381" t="s">
        <v>1485</v>
      </c>
      <c r="S65" s="39" t="s">
        <v>1491</v>
      </c>
      <c r="T65" s="27"/>
      <c r="U65" s="27"/>
      <c r="V65" s="37"/>
      <c r="W65" s="27"/>
      <c r="X65" s="27"/>
      <c r="Y65" s="152" t="s">
        <v>1684</v>
      </c>
      <c r="Z65" s="39">
        <v>3043875924</v>
      </c>
      <c r="AA65" s="37"/>
      <c r="AB65" s="37">
        <v>8</v>
      </c>
      <c r="AC65" s="27">
        <v>0</v>
      </c>
      <c r="AD65" s="40">
        <v>44587</v>
      </c>
      <c r="AE65" s="40">
        <v>44593</v>
      </c>
      <c r="AF65" s="41" t="s">
        <v>2214</v>
      </c>
      <c r="AG65" s="167">
        <v>44834</v>
      </c>
      <c r="AH65" s="43">
        <v>6000000</v>
      </c>
      <c r="AI65" s="43">
        <v>48000000</v>
      </c>
      <c r="AJ65" s="43"/>
      <c r="AK65" s="43"/>
      <c r="AL65" s="27" t="s">
        <v>2268</v>
      </c>
      <c r="AM65" s="27" t="s">
        <v>1673</v>
      </c>
      <c r="AN65" s="27">
        <v>486</v>
      </c>
      <c r="AO65" s="27" t="s">
        <v>2269</v>
      </c>
      <c r="AP65" s="44" t="s">
        <v>2017</v>
      </c>
      <c r="AQ65" s="27" t="s">
        <v>1434</v>
      </c>
      <c r="AR65" s="37">
        <v>3311605572169</v>
      </c>
      <c r="AS65" s="27">
        <v>5</v>
      </c>
      <c r="AT65" s="27">
        <f>IFERROR(VLOOKUP(AS65,#REF!,2,0), )</f>
        <v>0</v>
      </c>
      <c r="AU65" s="27">
        <v>57</v>
      </c>
      <c r="AV65" s="27">
        <f>IFERROR(VLOOKUP(AU65,#REF!,2,0), )</f>
        <v>0</v>
      </c>
      <c r="AW65" s="27">
        <v>2169</v>
      </c>
      <c r="AX65" s="27">
        <f>IFERROR(VLOOKUP(AW65,#REF!,2,0), )</f>
        <v>0</v>
      </c>
      <c r="AY65" s="37">
        <v>1</v>
      </c>
      <c r="AZ65" s="37">
        <v>1</v>
      </c>
      <c r="BA65" s="37"/>
      <c r="BB65" s="37"/>
      <c r="BC65" s="37"/>
      <c r="BD65" s="37"/>
      <c r="BE65" s="37"/>
      <c r="BF65" s="45"/>
      <c r="BG65" s="45"/>
      <c r="BH65" s="45"/>
      <c r="BI65" s="45"/>
      <c r="BJ65" s="45"/>
      <c r="BK65" s="45"/>
      <c r="BL65" s="45"/>
      <c r="BM65" s="45"/>
      <c r="BN65" s="45"/>
      <c r="BO65" s="45"/>
      <c r="BP65" s="46"/>
      <c r="BQ65" s="37"/>
      <c r="BR65" s="46"/>
      <c r="BS65" s="46"/>
      <c r="BT65" s="46"/>
      <c r="BU65" s="46"/>
      <c r="BV65" s="46"/>
      <c r="BW65" s="46"/>
      <c r="BX65" s="46"/>
      <c r="BY65" s="46"/>
      <c r="BZ65" s="37"/>
      <c r="CA65" s="43">
        <v>21000000</v>
      </c>
      <c r="CB65" s="37">
        <v>3</v>
      </c>
      <c r="CC65" s="37">
        <v>15</v>
      </c>
      <c r="CD65" s="42">
        <v>44941</v>
      </c>
      <c r="CE65" s="46"/>
      <c r="CF65" s="46"/>
      <c r="CG65" s="43"/>
      <c r="CH65" s="37"/>
      <c r="CI65" s="37"/>
      <c r="CJ65" s="42"/>
      <c r="CK65" s="46"/>
      <c r="CL65" s="46"/>
      <c r="CM65" s="46"/>
      <c r="CN65" s="46"/>
      <c r="CO65" s="37"/>
      <c r="CP65" s="42"/>
      <c r="CQ65" s="46">
        <f t="shared" si="4"/>
        <v>21000000</v>
      </c>
      <c r="CR65" s="48">
        <f t="shared" si="5"/>
        <v>3</v>
      </c>
      <c r="CS65" s="48">
        <f t="shared" si="6"/>
        <v>15</v>
      </c>
      <c r="CT65" s="42">
        <v>44941</v>
      </c>
      <c r="CU65" s="389">
        <f t="shared" si="7"/>
        <v>69000000</v>
      </c>
      <c r="CV65" s="46"/>
      <c r="CW65" s="27"/>
      <c r="CX65" s="27"/>
      <c r="CY65" s="27"/>
      <c r="CZ65" s="142"/>
      <c r="DA65" s="142"/>
      <c r="DB65" s="142"/>
      <c r="DC65" s="142"/>
      <c r="DD65" s="142"/>
      <c r="DE65" s="142"/>
      <c r="DF65" s="27"/>
      <c r="DG65" s="235" t="s">
        <v>1847</v>
      </c>
      <c r="DH65" s="235" t="s">
        <v>1458</v>
      </c>
      <c r="DI65" s="27"/>
      <c r="DJ65" s="27" t="s">
        <v>1949</v>
      </c>
      <c r="DK65" s="27" t="s">
        <v>1882</v>
      </c>
      <c r="DL65" s="154" t="s">
        <v>1883</v>
      </c>
      <c r="DM65" s="154"/>
      <c r="DN65" s="25"/>
      <c r="DO65" t="s">
        <v>1851</v>
      </c>
    </row>
    <row r="66" spans="1:119" ht="25.5" customHeight="1" x14ac:dyDescent="0.25">
      <c r="A66" s="26" t="s">
        <v>696</v>
      </c>
      <c r="B66" s="27">
        <v>2022</v>
      </c>
      <c r="C66" s="34" t="s">
        <v>697</v>
      </c>
      <c r="D66" s="35" t="s">
        <v>2270</v>
      </c>
      <c r="E66" s="36" t="s">
        <v>2271</v>
      </c>
      <c r="F66" s="327" t="s">
        <v>2272</v>
      </c>
      <c r="G66" s="27" t="s">
        <v>1425</v>
      </c>
      <c r="H66" s="27" t="s">
        <v>1426</v>
      </c>
      <c r="I66" s="27" t="s">
        <v>1427</v>
      </c>
      <c r="J66" s="27" t="s">
        <v>2273</v>
      </c>
      <c r="K66" s="303" t="s">
        <v>1671</v>
      </c>
      <c r="L66" s="27" t="s">
        <v>698</v>
      </c>
      <c r="M66" s="27" t="s">
        <v>1842</v>
      </c>
      <c r="N66" s="37">
        <v>52328514</v>
      </c>
      <c r="O66" s="38">
        <v>2</v>
      </c>
      <c r="P66" s="27" t="s">
        <v>1565</v>
      </c>
      <c r="Q66" s="27" t="s">
        <v>1431</v>
      </c>
      <c r="R66" s="379" t="s">
        <v>1470</v>
      </c>
      <c r="S66" s="39" t="s">
        <v>1453</v>
      </c>
      <c r="T66" s="27"/>
      <c r="U66" s="27"/>
      <c r="V66" s="37"/>
      <c r="W66" s="27"/>
      <c r="X66" s="27"/>
      <c r="Y66" s="27" t="s">
        <v>1672</v>
      </c>
      <c r="Z66" s="37">
        <v>3112748842</v>
      </c>
      <c r="AA66" s="37"/>
      <c r="AB66" s="37">
        <v>8</v>
      </c>
      <c r="AC66" s="27">
        <v>0</v>
      </c>
      <c r="AD66" s="40">
        <v>44581</v>
      </c>
      <c r="AE66" s="40">
        <v>44585</v>
      </c>
      <c r="AF66" s="41" t="s">
        <v>2126</v>
      </c>
      <c r="AG66" s="42">
        <v>44827</v>
      </c>
      <c r="AH66" s="43">
        <v>2300000</v>
      </c>
      <c r="AI66" s="43">
        <v>18400000</v>
      </c>
      <c r="AJ66" s="43"/>
      <c r="AK66" s="43"/>
      <c r="AL66" s="27" t="s">
        <v>2274</v>
      </c>
      <c r="AM66" s="27" t="s">
        <v>1626</v>
      </c>
      <c r="AN66" s="27">
        <v>394</v>
      </c>
      <c r="AO66" s="27" t="s">
        <v>2275</v>
      </c>
      <c r="AP66" s="44" t="s">
        <v>1960</v>
      </c>
      <c r="AQ66" s="27" t="s">
        <v>1434</v>
      </c>
      <c r="AR66" s="37">
        <v>3311605572172</v>
      </c>
      <c r="AS66" s="27">
        <v>5</v>
      </c>
      <c r="AT66" s="27">
        <f>IFERROR(VLOOKUP(AS66,#REF!,2,0), )</f>
        <v>0</v>
      </c>
      <c r="AU66" s="27">
        <v>57</v>
      </c>
      <c r="AV66" s="27">
        <f>IFERROR(VLOOKUP(AU66,#REF!,2,0), )</f>
        <v>0</v>
      </c>
      <c r="AW66" s="27">
        <v>2172</v>
      </c>
      <c r="AX66" s="27">
        <f>IFERROR(VLOOKUP(AW66,#REF!,2,0), )</f>
        <v>0</v>
      </c>
      <c r="AY66" s="37">
        <v>1</v>
      </c>
      <c r="AZ66" s="37">
        <v>1</v>
      </c>
      <c r="BA66" s="37"/>
      <c r="BB66" s="37"/>
      <c r="BC66" s="37"/>
      <c r="BD66" s="37"/>
      <c r="BE66" s="37"/>
      <c r="BF66" s="45"/>
      <c r="BG66" s="45"/>
      <c r="BH66" s="45"/>
      <c r="BI66" s="45"/>
      <c r="BJ66" s="45"/>
      <c r="BK66" s="45"/>
      <c r="BL66" s="45"/>
      <c r="BM66" s="45"/>
      <c r="BN66" s="45"/>
      <c r="BO66" s="45"/>
      <c r="BP66" s="46"/>
      <c r="BQ66" s="37"/>
      <c r="BR66" s="46"/>
      <c r="BS66" s="46"/>
      <c r="BT66" s="46"/>
      <c r="BU66" s="46"/>
      <c r="BV66" s="46"/>
      <c r="BW66" s="46"/>
      <c r="BX66" s="46"/>
      <c r="BY66" s="46"/>
      <c r="BZ66" s="37"/>
      <c r="CA66" s="43">
        <v>9200000</v>
      </c>
      <c r="CB66" s="37">
        <v>4</v>
      </c>
      <c r="CC66" s="37">
        <v>0</v>
      </c>
      <c r="CD66" s="42">
        <v>44949</v>
      </c>
      <c r="CE66" s="46"/>
      <c r="CF66" s="46"/>
      <c r="CG66" s="43"/>
      <c r="CH66" s="37"/>
      <c r="CI66" s="37"/>
      <c r="CJ66" s="42"/>
      <c r="CK66" s="46"/>
      <c r="CL66" s="46"/>
      <c r="CM66" s="46"/>
      <c r="CN66" s="46"/>
      <c r="CO66" s="37"/>
      <c r="CP66" s="42"/>
      <c r="CQ66" s="46">
        <f t="shared" ref="CQ66:CQ85" si="8">+CA66+CG66+CM66</f>
        <v>9200000</v>
      </c>
      <c r="CR66" s="48">
        <f t="shared" ref="CR66:CR85" si="9">CB66+CH66+CN66</f>
        <v>4</v>
      </c>
      <c r="CS66" s="48">
        <f t="shared" ref="CS66:CS85" si="10">CC66+CI66+CO66</f>
        <v>0</v>
      </c>
      <c r="CT66" s="42">
        <v>44949</v>
      </c>
      <c r="CU66" s="389">
        <f t="shared" ref="CU66:CU97" si="11">+AI66+CA66+CG66+CM66</f>
        <v>27600000</v>
      </c>
      <c r="CV66" s="46"/>
      <c r="CW66" s="27"/>
      <c r="CX66" s="27"/>
      <c r="CY66" s="27"/>
      <c r="CZ66" s="142"/>
      <c r="DA66" s="142"/>
      <c r="DB66" s="142"/>
      <c r="DC66" s="142"/>
      <c r="DD66" s="142"/>
      <c r="DE66" s="142"/>
      <c r="DF66" s="27"/>
      <c r="DG66" s="27" t="s">
        <v>1847</v>
      </c>
      <c r="DH66" s="27" t="s">
        <v>1458</v>
      </c>
      <c r="DI66" s="27"/>
      <c r="DJ66" s="27" t="s">
        <v>1228</v>
      </c>
      <c r="DK66" s="27" t="s">
        <v>2276</v>
      </c>
      <c r="DL66" s="49" t="s">
        <v>2277</v>
      </c>
      <c r="DM66" s="49" t="s">
        <v>1860</v>
      </c>
      <c r="DN66" s="25"/>
      <c r="DO66" t="s">
        <v>1851</v>
      </c>
    </row>
    <row r="67" spans="1:119" ht="25.5" customHeight="1" x14ac:dyDescent="0.25">
      <c r="A67" s="26" t="s">
        <v>699</v>
      </c>
      <c r="B67" s="27">
        <v>2022</v>
      </c>
      <c r="C67" s="34" t="s">
        <v>697</v>
      </c>
      <c r="D67" s="35" t="s">
        <v>2278</v>
      </c>
      <c r="E67" s="36" t="s">
        <v>2271</v>
      </c>
      <c r="F67" s="327" t="s">
        <v>2272</v>
      </c>
      <c r="G67" s="27" t="s">
        <v>1425</v>
      </c>
      <c r="H67" s="27" t="s">
        <v>1426</v>
      </c>
      <c r="I67" s="27" t="s">
        <v>1427</v>
      </c>
      <c r="J67" s="27" t="s">
        <v>2273</v>
      </c>
      <c r="K67" s="304" t="s">
        <v>2279</v>
      </c>
      <c r="L67" s="27" t="s">
        <v>700</v>
      </c>
      <c r="M67" s="27" t="s">
        <v>1842</v>
      </c>
      <c r="N67" s="37">
        <v>52972345</v>
      </c>
      <c r="O67" s="38">
        <v>5</v>
      </c>
      <c r="P67" s="27" t="s">
        <v>1565</v>
      </c>
      <c r="Q67" s="27" t="s">
        <v>1431</v>
      </c>
      <c r="R67" s="379" t="s">
        <v>1470</v>
      </c>
      <c r="S67" s="39" t="s">
        <v>1453</v>
      </c>
      <c r="T67" s="27"/>
      <c r="U67" s="27"/>
      <c r="V67" s="37"/>
      <c r="W67" s="27"/>
      <c r="X67" s="27"/>
      <c r="Y67" s="27" t="s">
        <v>1690</v>
      </c>
      <c r="Z67" s="37">
        <v>3124569173</v>
      </c>
      <c r="AA67" s="37"/>
      <c r="AB67" s="37">
        <v>8</v>
      </c>
      <c r="AC67" s="27">
        <v>0</v>
      </c>
      <c r="AD67" s="40">
        <v>44581</v>
      </c>
      <c r="AE67" s="40">
        <v>44585</v>
      </c>
      <c r="AF67" s="41" t="s">
        <v>2126</v>
      </c>
      <c r="AG67" s="42">
        <v>44827</v>
      </c>
      <c r="AH67" s="43">
        <v>2300000</v>
      </c>
      <c r="AI67" s="43">
        <v>18400000</v>
      </c>
      <c r="AJ67" s="43"/>
      <c r="AK67" s="43"/>
      <c r="AL67" s="27" t="s">
        <v>2280</v>
      </c>
      <c r="AM67" s="27" t="s">
        <v>1626</v>
      </c>
      <c r="AN67" s="27">
        <v>392</v>
      </c>
      <c r="AO67" s="27" t="s">
        <v>2281</v>
      </c>
      <c r="AP67" s="44" t="s">
        <v>1960</v>
      </c>
      <c r="AQ67" s="27" t="s">
        <v>1434</v>
      </c>
      <c r="AR67" s="37">
        <v>3311605572172</v>
      </c>
      <c r="AS67" s="27">
        <v>5</v>
      </c>
      <c r="AT67" s="27">
        <f>IFERROR(VLOOKUP(AS67,#REF!,2,0), )</f>
        <v>0</v>
      </c>
      <c r="AU67" s="27">
        <v>57</v>
      </c>
      <c r="AV67" s="27">
        <f>IFERROR(VLOOKUP(AU67,#REF!,2,0), )</f>
        <v>0</v>
      </c>
      <c r="AW67" s="27">
        <v>2172</v>
      </c>
      <c r="AX67" s="27">
        <f>IFERROR(VLOOKUP(AW67,#REF!,2,0), )</f>
        <v>0</v>
      </c>
      <c r="AY67" s="37">
        <v>1</v>
      </c>
      <c r="AZ67" s="37">
        <v>1</v>
      </c>
      <c r="BA67" s="37"/>
      <c r="BB67" s="37"/>
      <c r="BC67" s="37"/>
      <c r="BD67" s="37"/>
      <c r="BE67" s="37"/>
      <c r="BF67" s="45"/>
      <c r="BG67" s="45"/>
      <c r="BH67" s="45"/>
      <c r="BI67" s="45"/>
      <c r="BJ67" s="45"/>
      <c r="BK67" s="45"/>
      <c r="BL67" s="45"/>
      <c r="BM67" s="45"/>
      <c r="BN67" s="45"/>
      <c r="BO67" s="45"/>
      <c r="BP67" s="46"/>
      <c r="BQ67" s="37"/>
      <c r="BR67" s="46"/>
      <c r="BS67" s="46"/>
      <c r="BT67" s="46"/>
      <c r="BU67" s="46"/>
      <c r="BV67" s="46"/>
      <c r="BW67" s="46"/>
      <c r="BX67" s="46"/>
      <c r="BY67" s="46"/>
      <c r="BZ67" s="37"/>
      <c r="CA67" s="43">
        <v>9200000</v>
      </c>
      <c r="CB67" s="37">
        <v>4</v>
      </c>
      <c r="CC67" s="37">
        <v>0</v>
      </c>
      <c r="CD67" s="42">
        <v>44949</v>
      </c>
      <c r="CE67" s="46"/>
      <c r="CF67" s="46"/>
      <c r="CG67" s="43"/>
      <c r="CH67" s="37"/>
      <c r="CI67" s="37"/>
      <c r="CJ67" s="42"/>
      <c r="CK67" s="46"/>
      <c r="CL67" s="46"/>
      <c r="CM67" s="46"/>
      <c r="CN67" s="46"/>
      <c r="CO67" s="37"/>
      <c r="CP67" s="42"/>
      <c r="CQ67" s="46">
        <f t="shared" si="8"/>
        <v>9200000</v>
      </c>
      <c r="CR67" s="48">
        <f t="shared" si="9"/>
        <v>4</v>
      </c>
      <c r="CS67" s="48">
        <f t="shared" si="10"/>
        <v>0</v>
      </c>
      <c r="CT67" s="42">
        <v>44949</v>
      </c>
      <c r="CU67" s="389">
        <f t="shared" si="11"/>
        <v>27600000</v>
      </c>
      <c r="CV67" s="46"/>
      <c r="CW67" s="27"/>
      <c r="CX67" s="27"/>
      <c r="CY67" s="27"/>
      <c r="CZ67" s="142"/>
      <c r="DA67" s="142"/>
      <c r="DB67" s="142"/>
      <c r="DC67" s="142"/>
      <c r="DD67" s="142"/>
      <c r="DE67" s="142"/>
      <c r="DF67" s="27"/>
      <c r="DG67" s="27" t="s">
        <v>1847</v>
      </c>
      <c r="DH67" s="27" t="s">
        <v>1458</v>
      </c>
      <c r="DI67" s="27"/>
      <c r="DJ67" s="27" t="s">
        <v>1228</v>
      </c>
      <c r="DK67" s="27" t="s">
        <v>2282</v>
      </c>
      <c r="DL67" s="49" t="s">
        <v>2283</v>
      </c>
      <c r="DM67" s="49" t="s">
        <v>1860</v>
      </c>
      <c r="DN67" s="25"/>
      <c r="DO67" t="s">
        <v>1851</v>
      </c>
    </row>
    <row r="68" spans="1:119" ht="25.5" customHeight="1" x14ac:dyDescent="0.25">
      <c r="A68" s="26" t="s">
        <v>701</v>
      </c>
      <c r="B68" s="27">
        <v>2022</v>
      </c>
      <c r="C68" s="34" t="s">
        <v>697</v>
      </c>
      <c r="D68" s="35" t="s">
        <v>2284</v>
      </c>
      <c r="E68" s="157" t="s">
        <v>2285</v>
      </c>
      <c r="F68" s="327" t="s">
        <v>2272</v>
      </c>
      <c r="G68" s="27" t="s">
        <v>1425</v>
      </c>
      <c r="H68" s="27" t="s">
        <v>1426</v>
      </c>
      <c r="I68" s="27" t="s">
        <v>1427</v>
      </c>
      <c r="J68" s="27" t="s">
        <v>2273</v>
      </c>
      <c r="K68" s="304" t="s">
        <v>1682</v>
      </c>
      <c r="L68" s="27" t="s">
        <v>702</v>
      </c>
      <c r="M68" s="27" t="s">
        <v>1842</v>
      </c>
      <c r="N68" s="37">
        <v>1070945125</v>
      </c>
      <c r="O68" s="38">
        <v>3</v>
      </c>
      <c r="P68" s="27" t="s">
        <v>1683</v>
      </c>
      <c r="Q68" s="27" t="s">
        <v>1431</v>
      </c>
      <c r="R68" s="379" t="s">
        <v>1470</v>
      </c>
      <c r="S68" s="39" t="s">
        <v>1453</v>
      </c>
      <c r="T68" s="27"/>
      <c r="U68" s="27"/>
      <c r="V68" s="37"/>
      <c r="W68" s="27"/>
      <c r="X68" s="27"/>
      <c r="Y68" s="27" t="s">
        <v>1684</v>
      </c>
      <c r="Z68" s="37">
        <v>3108676796</v>
      </c>
      <c r="AA68" s="37"/>
      <c r="AB68" s="37">
        <v>8</v>
      </c>
      <c r="AC68" s="27">
        <v>0</v>
      </c>
      <c r="AD68" s="40">
        <v>44581</v>
      </c>
      <c r="AE68" s="40">
        <v>44585</v>
      </c>
      <c r="AF68" s="41" t="s">
        <v>2126</v>
      </c>
      <c r="AG68" s="42">
        <v>44827</v>
      </c>
      <c r="AH68" s="43">
        <v>2300000</v>
      </c>
      <c r="AI68" s="43">
        <v>18400000</v>
      </c>
      <c r="AJ68" s="43"/>
      <c r="AK68" s="43"/>
      <c r="AL68" s="27" t="s">
        <v>2286</v>
      </c>
      <c r="AM68" s="27" t="s">
        <v>1626</v>
      </c>
      <c r="AN68" s="27">
        <v>402</v>
      </c>
      <c r="AO68" s="27" t="s">
        <v>2287</v>
      </c>
      <c r="AP68" s="44" t="s">
        <v>1960</v>
      </c>
      <c r="AQ68" s="27" t="s">
        <v>1434</v>
      </c>
      <c r="AR68" s="37">
        <v>3311605572172</v>
      </c>
      <c r="AS68" s="27">
        <v>5</v>
      </c>
      <c r="AT68" s="27">
        <f>IFERROR(VLOOKUP(AS68,#REF!,2,0), )</f>
        <v>0</v>
      </c>
      <c r="AU68" s="27">
        <v>57</v>
      </c>
      <c r="AV68" s="27">
        <f>IFERROR(VLOOKUP(AU68,#REF!,2,0), )</f>
        <v>0</v>
      </c>
      <c r="AW68" s="27">
        <v>2172</v>
      </c>
      <c r="AX68" s="27">
        <f>IFERROR(VLOOKUP(AW68,#REF!,2,0), )</f>
        <v>0</v>
      </c>
      <c r="AY68" s="37">
        <v>1</v>
      </c>
      <c r="AZ68" s="37">
        <v>1</v>
      </c>
      <c r="BA68" s="37"/>
      <c r="BB68" s="37"/>
      <c r="BC68" s="37"/>
      <c r="BD68" s="37"/>
      <c r="BE68" s="37"/>
      <c r="BF68" s="45"/>
      <c r="BG68" s="45"/>
      <c r="BH68" s="45"/>
      <c r="BI68" s="45"/>
      <c r="BJ68" s="45"/>
      <c r="BK68" s="45"/>
      <c r="BL68" s="45"/>
      <c r="BM68" s="45"/>
      <c r="BN68" s="45"/>
      <c r="BO68" s="45"/>
      <c r="BP68" s="46"/>
      <c r="BQ68" s="37"/>
      <c r="BR68" s="46"/>
      <c r="BS68" s="46"/>
      <c r="BT68" s="46"/>
      <c r="BU68" s="46"/>
      <c r="BV68" s="46"/>
      <c r="BW68" s="46"/>
      <c r="BX68" s="46"/>
      <c r="BY68" s="46"/>
      <c r="BZ68" s="37"/>
      <c r="CA68" s="43">
        <v>9200000</v>
      </c>
      <c r="CB68" s="37">
        <v>4</v>
      </c>
      <c r="CC68" s="37">
        <v>0</v>
      </c>
      <c r="CD68" s="42">
        <v>44949</v>
      </c>
      <c r="CE68" s="46"/>
      <c r="CF68" s="46"/>
      <c r="CG68" s="43"/>
      <c r="CH68" s="37"/>
      <c r="CI68" s="37"/>
      <c r="CJ68" s="42"/>
      <c r="CK68" s="46"/>
      <c r="CL68" s="46"/>
      <c r="CM68" s="46"/>
      <c r="CN68" s="46"/>
      <c r="CO68" s="37"/>
      <c r="CP68" s="42"/>
      <c r="CQ68" s="46">
        <f t="shared" si="8"/>
        <v>9200000</v>
      </c>
      <c r="CR68" s="48">
        <f t="shared" si="9"/>
        <v>4</v>
      </c>
      <c r="CS68" s="48">
        <f t="shared" si="10"/>
        <v>0</v>
      </c>
      <c r="CT68" s="42">
        <v>44949</v>
      </c>
      <c r="CU68" s="389">
        <f t="shared" si="11"/>
        <v>27600000</v>
      </c>
      <c r="CV68" s="46"/>
      <c r="CW68" s="27"/>
      <c r="CX68" s="27"/>
      <c r="CY68" s="27"/>
      <c r="CZ68" s="142"/>
      <c r="DA68" s="142"/>
      <c r="DB68" s="142"/>
      <c r="DC68" s="142"/>
      <c r="DD68" s="142"/>
      <c r="DE68" s="142"/>
      <c r="DF68" s="27"/>
      <c r="DG68" s="27" t="s">
        <v>1847</v>
      </c>
      <c r="DH68" s="27" t="s">
        <v>1458</v>
      </c>
      <c r="DI68" s="27"/>
      <c r="DJ68" s="27" t="s">
        <v>1228</v>
      </c>
      <c r="DK68" s="27" t="s">
        <v>2288</v>
      </c>
      <c r="DL68" s="49" t="s">
        <v>2289</v>
      </c>
      <c r="DM68" s="49" t="s">
        <v>1860</v>
      </c>
      <c r="DN68" s="25"/>
      <c r="DO68" t="s">
        <v>1851</v>
      </c>
    </row>
    <row r="69" spans="1:119" ht="25.5" customHeight="1" x14ac:dyDescent="0.25">
      <c r="A69" s="26" t="s">
        <v>703</v>
      </c>
      <c r="B69" s="27">
        <v>2022</v>
      </c>
      <c r="C69" s="34" t="s">
        <v>697</v>
      </c>
      <c r="D69" s="35" t="s">
        <v>2290</v>
      </c>
      <c r="E69" s="157" t="s">
        <v>2285</v>
      </c>
      <c r="F69" s="327" t="s">
        <v>2272</v>
      </c>
      <c r="G69" s="27" t="s">
        <v>1425</v>
      </c>
      <c r="H69" s="27" t="s">
        <v>1426</v>
      </c>
      <c r="I69" s="27" t="s">
        <v>1427</v>
      </c>
      <c r="J69" s="27" t="s">
        <v>2273</v>
      </c>
      <c r="K69" s="304" t="s">
        <v>2291</v>
      </c>
      <c r="L69" s="27" t="s">
        <v>704</v>
      </c>
      <c r="M69" s="27" t="s">
        <v>1842</v>
      </c>
      <c r="N69" s="37">
        <v>1049616992</v>
      </c>
      <c r="O69" s="38">
        <v>5</v>
      </c>
      <c r="P69" s="27" t="s">
        <v>2292</v>
      </c>
      <c r="Q69" s="27" t="s">
        <v>1431</v>
      </c>
      <c r="R69" s="379" t="s">
        <v>1470</v>
      </c>
      <c r="S69" s="39" t="s">
        <v>1453</v>
      </c>
      <c r="T69" s="27"/>
      <c r="U69" s="27"/>
      <c r="V69" s="37"/>
      <c r="W69" s="27"/>
      <c r="X69" s="27"/>
      <c r="Y69" s="27" t="s">
        <v>2293</v>
      </c>
      <c r="Z69" s="37">
        <v>3213766786</v>
      </c>
      <c r="AA69" s="37"/>
      <c r="AB69" s="37">
        <v>8</v>
      </c>
      <c r="AC69" s="27">
        <v>0</v>
      </c>
      <c r="AD69" s="40">
        <v>44581</v>
      </c>
      <c r="AE69" s="40">
        <v>44585</v>
      </c>
      <c r="AF69" s="41" t="s">
        <v>2126</v>
      </c>
      <c r="AG69" s="42">
        <v>44827</v>
      </c>
      <c r="AH69" s="43">
        <v>2300000</v>
      </c>
      <c r="AI69" s="43">
        <v>18400000</v>
      </c>
      <c r="AJ69" s="43"/>
      <c r="AK69" s="43"/>
      <c r="AL69" s="27" t="s">
        <v>2294</v>
      </c>
      <c r="AM69" s="27" t="s">
        <v>1626</v>
      </c>
      <c r="AN69" s="27">
        <v>403</v>
      </c>
      <c r="AO69" s="27" t="s">
        <v>2295</v>
      </c>
      <c r="AP69" s="44" t="s">
        <v>1960</v>
      </c>
      <c r="AQ69" s="27" t="s">
        <v>1434</v>
      </c>
      <c r="AR69" s="37">
        <v>3311605572172</v>
      </c>
      <c r="AS69" s="27">
        <v>5</v>
      </c>
      <c r="AT69" s="27">
        <f>IFERROR(VLOOKUP(AS69,#REF!,2,0), )</f>
        <v>0</v>
      </c>
      <c r="AU69" s="27">
        <v>57</v>
      </c>
      <c r="AV69" s="27">
        <f>IFERROR(VLOOKUP(AU69,#REF!,2,0), )</f>
        <v>0</v>
      </c>
      <c r="AW69" s="27">
        <v>2172</v>
      </c>
      <c r="AX69" s="27">
        <f>IFERROR(VLOOKUP(AW69,#REF!,2,0), )</f>
        <v>0</v>
      </c>
      <c r="AY69" s="37">
        <v>1</v>
      </c>
      <c r="AZ69" s="37">
        <v>1</v>
      </c>
      <c r="BA69" s="37"/>
      <c r="BB69" s="37"/>
      <c r="BC69" s="37"/>
      <c r="BD69" s="37"/>
      <c r="BE69" s="37"/>
      <c r="BF69" s="45"/>
      <c r="BG69" s="45"/>
      <c r="BH69" s="45"/>
      <c r="BI69" s="45"/>
      <c r="BJ69" s="45"/>
      <c r="BK69" s="45"/>
      <c r="BL69" s="45"/>
      <c r="BM69" s="45"/>
      <c r="BN69" s="45"/>
      <c r="BO69" s="45"/>
      <c r="BP69" s="46"/>
      <c r="BQ69" s="37"/>
      <c r="BR69" s="46"/>
      <c r="BS69" s="46"/>
      <c r="BT69" s="46"/>
      <c r="BU69" s="46"/>
      <c r="BV69" s="46"/>
      <c r="BW69" s="46"/>
      <c r="BX69" s="46"/>
      <c r="BY69" s="46"/>
      <c r="BZ69" s="37"/>
      <c r="CA69" s="43">
        <v>9200000</v>
      </c>
      <c r="CB69" s="37">
        <v>4</v>
      </c>
      <c r="CC69" s="37">
        <v>0</v>
      </c>
      <c r="CD69" s="42">
        <v>44949</v>
      </c>
      <c r="CE69" s="46"/>
      <c r="CF69" s="46"/>
      <c r="CG69" s="43"/>
      <c r="CH69" s="37"/>
      <c r="CI69" s="37"/>
      <c r="CJ69" s="42"/>
      <c r="CK69" s="46"/>
      <c r="CL69" s="46"/>
      <c r="CM69" s="46"/>
      <c r="CN69" s="46"/>
      <c r="CO69" s="37"/>
      <c r="CP69" s="42"/>
      <c r="CQ69" s="46">
        <f t="shared" si="8"/>
        <v>9200000</v>
      </c>
      <c r="CR69" s="48">
        <f t="shared" si="9"/>
        <v>4</v>
      </c>
      <c r="CS69" s="48">
        <f t="shared" si="10"/>
        <v>0</v>
      </c>
      <c r="CT69" s="42">
        <v>44949</v>
      </c>
      <c r="CU69" s="389">
        <f t="shared" si="11"/>
        <v>27600000</v>
      </c>
      <c r="CV69" s="46"/>
      <c r="CW69" s="27"/>
      <c r="CX69" s="27"/>
      <c r="CY69" s="27"/>
      <c r="CZ69" s="142"/>
      <c r="DA69" s="142"/>
      <c r="DB69" s="142"/>
      <c r="DC69" s="142"/>
      <c r="DD69" s="142"/>
      <c r="DE69" s="142"/>
      <c r="DF69" s="27"/>
      <c r="DG69" s="27" t="s">
        <v>1847</v>
      </c>
      <c r="DH69" s="27" t="s">
        <v>1458</v>
      </c>
      <c r="DI69" s="27"/>
      <c r="DJ69" s="27" t="s">
        <v>1228</v>
      </c>
      <c r="DK69" s="27" t="s">
        <v>2296</v>
      </c>
      <c r="DL69" s="49" t="s">
        <v>2297</v>
      </c>
      <c r="DM69" s="49" t="s">
        <v>1860</v>
      </c>
      <c r="DN69" s="25"/>
      <c r="DO69" t="s">
        <v>1851</v>
      </c>
    </row>
    <row r="70" spans="1:119" ht="25.5" customHeight="1" x14ac:dyDescent="0.25">
      <c r="A70" s="26" t="s">
        <v>705</v>
      </c>
      <c r="B70" s="27">
        <v>2022</v>
      </c>
      <c r="C70" s="34" t="s">
        <v>706</v>
      </c>
      <c r="D70" s="35" t="s">
        <v>2298</v>
      </c>
      <c r="E70" s="36" t="s">
        <v>2299</v>
      </c>
      <c r="F70" s="327" t="s">
        <v>2300</v>
      </c>
      <c r="G70" s="27" t="s">
        <v>1425</v>
      </c>
      <c r="H70" s="27" t="s">
        <v>1426</v>
      </c>
      <c r="I70" s="27" t="s">
        <v>1427</v>
      </c>
      <c r="J70" s="27" t="s">
        <v>2301</v>
      </c>
      <c r="K70" s="304" t="s">
        <v>2302</v>
      </c>
      <c r="L70" s="27" t="s">
        <v>707</v>
      </c>
      <c r="M70" s="27" t="s">
        <v>1842</v>
      </c>
      <c r="N70" s="37">
        <v>36312481</v>
      </c>
      <c r="O70" s="38">
        <v>1</v>
      </c>
      <c r="P70" s="27" t="s">
        <v>2303</v>
      </c>
      <c r="Q70" s="27" t="s">
        <v>1431</v>
      </c>
      <c r="R70" s="378" t="s">
        <v>1485</v>
      </c>
      <c r="S70" s="39" t="s">
        <v>1453</v>
      </c>
      <c r="T70" s="27"/>
      <c r="U70" s="27"/>
      <c r="V70" s="37"/>
      <c r="W70" s="27"/>
      <c r="X70" s="27"/>
      <c r="Y70" s="27" t="s">
        <v>1520</v>
      </c>
      <c r="Z70" s="37">
        <v>3166270225</v>
      </c>
      <c r="AA70" s="37"/>
      <c r="AB70" s="37">
        <v>8</v>
      </c>
      <c r="AC70" s="27">
        <v>0</v>
      </c>
      <c r="AD70" s="40">
        <v>44583</v>
      </c>
      <c r="AE70" s="168">
        <v>44585</v>
      </c>
      <c r="AF70" s="41" t="s">
        <v>2126</v>
      </c>
      <c r="AG70" s="42">
        <v>44827</v>
      </c>
      <c r="AH70" s="43">
        <v>5000000</v>
      </c>
      <c r="AI70" s="43">
        <v>40000000</v>
      </c>
      <c r="AJ70" s="43"/>
      <c r="AK70" s="43"/>
      <c r="AL70" s="27" t="s">
        <v>2304</v>
      </c>
      <c r="AM70" s="27" t="s">
        <v>1673</v>
      </c>
      <c r="AN70" s="27">
        <v>407</v>
      </c>
      <c r="AO70" s="27" t="s">
        <v>2305</v>
      </c>
      <c r="AP70" s="44" t="s">
        <v>2126</v>
      </c>
      <c r="AQ70" s="27" t="s">
        <v>1434</v>
      </c>
      <c r="AR70" s="37">
        <v>3311605572172</v>
      </c>
      <c r="AS70" s="27">
        <v>5</v>
      </c>
      <c r="AT70" s="27">
        <f>IFERROR(VLOOKUP(AS70,#REF!,2,0), )</f>
        <v>0</v>
      </c>
      <c r="AU70" s="27">
        <v>57</v>
      </c>
      <c r="AV70" s="27">
        <f>IFERROR(VLOOKUP(AU70,#REF!,2,0), )</f>
        <v>0</v>
      </c>
      <c r="AW70" s="27">
        <v>2172</v>
      </c>
      <c r="AX70" s="27">
        <f>IFERROR(VLOOKUP(AW70,#REF!,2,0), )</f>
        <v>0</v>
      </c>
      <c r="AY70" s="37">
        <v>1</v>
      </c>
      <c r="AZ70" s="37">
        <v>1</v>
      </c>
      <c r="BA70" s="37">
        <v>2</v>
      </c>
      <c r="BB70" s="37"/>
      <c r="BC70" s="37"/>
      <c r="BD70" s="37"/>
      <c r="BE70" s="37"/>
      <c r="BF70" s="45">
        <v>44621</v>
      </c>
      <c r="BG70" s="45">
        <v>44636</v>
      </c>
      <c r="BH70" s="45"/>
      <c r="BI70" s="45"/>
      <c r="BJ70" s="45"/>
      <c r="BK70" s="45"/>
      <c r="BL70" s="45"/>
      <c r="BM70" s="45"/>
      <c r="BN70" s="45"/>
      <c r="BO70" s="45"/>
      <c r="BP70" s="46" t="s">
        <v>1842</v>
      </c>
      <c r="BQ70" s="37">
        <v>79702007</v>
      </c>
      <c r="BR70" s="46" t="s">
        <v>2306</v>
      </c>
      <c r="BS70" s="46" t="s">
        <v>1842</v>
      </c>
      <c r="BT70" s="37">
        <v>1102845700</v>
      </c>
      <c r="BU70" s="46" t="s">
        <v>1519</v>
      </c>
      <c r="BV70" s="46"/>
      <c r="BW70" s="46"/>
      <c r="BX70" s="46"/>
      <c r="BY70" s="46"/>
      <c r="BZ70" s="37"/>
      <c r="CA70" s="43">
        <v>20000000</v>
      </c>
      <c r="CB70" s="37">
        <v>4</v>
      </c>
      <c r="CC70" s="37">
        <v>0</v>
      </c>
      <c r="CD70" s="42">
        <v>44949</v>
      </c>
      <c r="CE70" s="46"/>
      <c r="CF70" s="46"/>
      <c r="CG70" s="43"/>
      <c r="CH70" s="37"/>
      <c r="CI70" s="37"/>
      <c r="CJ70" s="42"/>
      <c r="CK70" s="46"/>
      <c r="CL70" s="46"/>
      <c r="CM70" s="46"/>
      <c r="CN70" s="46"/>
      <c r="CO70" s="37"/>
      <c r="CP70" s="42"/>
      <c r="CQ70" s="46">
        <f t="shared" si="8"/>
        <v>20000000</v>
      </c>
      <c r="CR70" s="48">
        <f t="shared" si="9"/>
        <v>4</v>
      </c>
      <c r="CS70" s="48">
        <f t="shared" si="10"/>
        <v>0</v>
      </c>
      <c r="CT70" s="42">
        <v>44949</v>
      </c>
      <c r="CU70" s="389">
        <f t="shared" si="11"/>
        <v>60000000</v>
      </c>
      <c r="CV70" s="46"/>
      <c r="CW70" s="27"/>
      <c r="CX70" s="169"/>
      <c r="CY70" s="169"/>
      <c r="CZ70" s="170"/>
      <c r="DA70" s="170"/>
      <c r="DB70" s="170"/>
      <c r="DC70" s="170"/>
      <c r="DD70" s="170"/>
      <c r="DE70" s="170"/>
      <c r="DF70" s="169"/>
      <c r="DG70" s="169" t="s">
        <v>2307</v>
      </c>
      <c r="DH70" s="27" t="s">
        <v>1458</v>
      </c>
      <c r="DI70" s="27"/>
      <c r="DJ70" s="27" t="s">
        <v>1228</v>
      </c>
      <c r="DK70" s="27" t="s">
        <v>1950</v>
      </c>
      <c r="DL70" s="49" t="s">
        <v>2308</v>
      </c>
      <c r="DM70" s="49" t="s">
        <v>2309</v>
      </c>
      <c r="DN70" s="25"/>
      <c r="DO70" t="s">
        <v>1851</v>
      </c>
    </row>
    <row r="71" spans="1:119" ht="25.5" customHeight="1" x14ac:dyDescent="0.25">
      <c r="A71" s="26" t="s">
        <v>708</v>
      </c>
      <c r="B71" s="27">
        <v>2022</v>
      </c>
      <c r="C71" s="34" t="s">
        <v>709</v>
      </c>
      <c r="D71" s="35" t="s">
        <v>2310</v>
      </c>
      <c r="E71" s="36" t="s">
        <v>2311</v>
      </c>
      <c r="F71" s="327" t="s">
        <v>2312</v>
      </c>
      <c r="G71" s="27" t="s">
        <v>1425</v>
      </c>
      <c r="H71" s="27" t="s">
        <v>1426</v>
      </c>
      <c r="I71" s="27" t="s">
        <v>1427</v>
      </c>
      <c r="J71" s="27" t="s">
        <v>2313</v>
      </c>
      <c r="K71" s="304" t="s">
        <v>2314</v>
      </c>
      <c r="L71" s="27" t="s">
        <v>710</v>
      </c>
      <c r="M71" s="27" t="s">
        <v>1842</v>
      </c>
      <c r="N71" s="37">
        <v>1057186131</v>
      </c>
      <c r="O71" s="38">
        <v>3</v>
      </c>
      <c r="P71" s="27" t="s">
        <v>2315</v>
      </c>
      <c r="Q71" s="27" t="s">
        <v>1431</v>
      </c>
      <c r="R71" s="381" t="s">
        <v>1485</v>
      </c>
      <c r="S71" s="39" t="s">
        <v>1451</v>
      </c>
      <c r="T71" s="27"/>
      <c r="U71" s="27"/>
      <c r="V71" s="37"/>
      <c r="W71" s="27"/>
      <c r="X71" s="27"/>
      <c r="Y71" s="25" t="s">
        <v>2316</v>
      </c>
      <c r="Z71" s="37">
        <v>3203334242</v>
      </c>
      <c r="AA71" s="37"/>
      <c r="AB71" s="37">
        <v>8</v>
      </c>
      <c r="AC71" s="27">
        <v>0</v>
      </c>
      <c r="AD71" s="40">
        <v>44583</v>
      </c>
      <c r="AE71" s="40">
        <v>44586</v>
      </c>
      <c r="AF71" s="41" t="s">
        <v>2126</v>
      </c>
      <c r="AG71" s="42">
        <v>44827</v>
      </c>
      <c r="AH71" s="43">
        <v>4520000</v>
      </c>
      <c r="AI71" s="43">
        <v>36160000</v>
      </c>
      <c r="AJ71" s="43"/>
      <c r="AK71" s="43"/>
      <c r="AL71" s="27" t="s">
        <v>2317</v>
      </c>
      <c r="AM71" s="27" t="s">
        <v>1452</v>
      </c>
      <c r="AN71" s="27">
        <v>406</v>
      </c>
      <c r="AO71" s="27" t="s">
        <v>2318</v>
      </c>
      <c r="AP71" s="44" t="s">
        <v>2126</v>
      </c>
      <c r="AQ71" s="27" t="s">
        <v>1434</v>
      </c>
      <c r="AR71" s="37">
        <v>3311604492154</v>
      </c>
      <c r="AS71" s="27">
        <v>4</v>
      </c>
      <c r="AT71" s="27">
        <f>IFERROR(VLOOKUP(AS71,#REF!,2,0), )</f>
        <v>0</v>
      </c>
      <c r="AU71" s="27">
        <v>49</v>
      </c>
      <c r="AV71" s="27">
        <f>IFERROR(VLOOKUP(AU71,#REF!,2,0), )</f>
        <v>0</v>
      </c>
      <c r="AW71" s="27">
        <v>2154</v>
      </c>
      <c r="AX71" s="27">
        <f>IFERROR(VLOOKUP(AW71,#REF!,2,0), )</f>
        <v>0</v>
      </c>
      <c r="AY71" s="37">
        <v>1</v>
      </c>
      <c r="AZ71" s="37">
        <v>1</v>
      </c>
      <c r="BA71" s="37"/>
      <c r="BB71" s="37"/>
      <c r="BC71" s="37"/>
      <c r="BD71" s="37"/>
      <c r="BE71" s="37"/>
      <c r="BF71" s="45"/>
      <c r="BG71" s="45"/>
      <c r="BH71" s="45"/>
      <c r="BI71" s="45"/>
      <c r="BJ71" s="45"/>
      <c r="BK71" s="45"/>
      <c r="BL71" s="45"/>
      <c r="BM71" s="45"/>
      <c r="BN71" s="45"/>
      <c r="BO71" s="45"/>
      <c r="BP71" s="46"/>
      <c r="BQ71" s="37"/>
      <c r="BR71" s="46"/>
      <c r="BS71" s="46"/>
      <c r="BT71" s="46"/>
      <c r="BU71" s="46"/>
      <c r="BV71" s="46"/>
      <c r="BW71" s="46"/>
      <c r="BX71" s="46"/>
      <c r="BY71" s="46"/>
      <c r="BZ71" s="37"/>
      <c r="CA71" s="43">
        <v>13560000</v>
      </c>
      <c r="CB71" s="37">
        <v>3</v>
      </c>
      <c r="CC71" s="37">
        <v>0</v>
      </c>
      <c r="CD71" s="42">
        <v>44919</v>
      </c>
      <c r="CE71" s="46"/>
      <c r="CF71" s="46"/>
      <c r="CG71" s="43"/>
      <c r="CH71" s="37"/>
      <c r="CI71" s="37"/>
      <c r="CJ71" s="42"/>
      <c r="CK71" s="46"/>
      <c r="CL71" s="46"/>
      <c r="CM71" s="46"/>
      <c r="CN71" s="46"/>
      <c r="CO71" s="37"/>
      <c r="CP71" s="42"/>
      <c r="CQ71" s="46">
        <f t="shared" si="8"/>
        <v>13560000</v>
      </c>
      <c r="CR71" s="48">
        <f t="shared" si="9"/>
        <v>3</v>
      </c>
      <c r="CS71" s="48">
        <f t="shared" si="10"/>
        <v>0</v>
      </c>
      <c r="CT71" s="42">
        <v>44919</v>
      </c>
      <c r="CU71" s="389">
        <f t="shared" si="11"/>
        <v>49720000</v>
      </c>
      <c r="CV71" s="46"/>
      <c r="CW71" s="27"/>
      <c r="CX71" s="27"/>
      <c r="CY71" s="27"/>
      <c r="CZ71" s="142"/>
      <c r="DA71" s="142"/>
      <c r="DB71" s="142"/>
      <c r="DC71" s="142"/>
      <c r="DD71" s="142"/>
      <c r="DE71" s="142"/>
      <c r="DF71" s="27"/>
      <c r="DG71" s="27" t="s">
        <v>1847</v>
      </c>
      <c r="DH71" s="27" t="s">
        <v>1458</v>
      </c>
      <c r="DI71" s="27"/>
      <c r="DJ71" s="27" t="s">
        <v>1228</v>
      </c>
      <c r="DK71" s="27" t="s">
        <v>2319</v>
      </c>
      <c r="DL71" s="49" t="s">
        <v>2320</v>
      </c>
      <c r="DM71" s="49" t="s">
        <v>1850</v>
      </c>
      <c r="DN71" s="25"/>
      <c r="DO71" t="s">
        <v>1851</v>
      </c>
    </row>
    <row r="72" spans="1:119" ht="25.5" customHeight="1" x14ac:dyDescent="0.25">
      <c r="A72" s="26" t="s">
        <v>711</v>
      </c>
      <c r="B72" s="27">
        <v>2022</v>
      </c>
      <c r="C72" s="34" t="s">
        <v>712</v>
      </c>
      <c r="D72" s="35" t="s">
        <v>2321</v>
      </c>
      <c r="E72" s="36" t="s">
        <v>2322</v>
      </c>
      <c r="F72" s="327" t="s">
        <v>2323</v>
      </c>
      <c r="G72" s="27" t="s">
        <v>1425</v>
      </c>
      <c r="H72" s="27" t="s">
        <v>1426</v>
      </c>
      <c r="I72" s="27" t="s">
        <v>1427</v>
      </c>
      <c r="J72" s="27" t="s">
        <v>2324</v>
      </c>
      <c r="K72" s="304" t="s">
        <v>1488</v>
      </c>
      <c r="L72" s="27" t="s">
        <v>713</v>
      </c>
      <c r="M72" s="27" t="s">
        <v>1842</v>
      </c>
      <c r="N72" s="37">
        <v>83090903</v>
      </c>
      <c r="O72" s="38">
        <v>2</v>
      </c>
      <c r="P72" s="27" t="s">
        <v>2325</v>
      </c>
      <c r="Q72" s="27" t="s">
        <v>1431</v>
      </c>
      <c r="R72" s="378" t="s">
        <v>1485</v>
      </c>
      <c r="S72" s="39" t="s">
        <v>1451</v>
      </c>
      <c r="T72" s="27"/>
      <c r="U72" s="27"/>
      <c r="V72" s="37"/>
      <c r="W72" s="27"/>
      <c r="X72" s="27"/>
      <c r="Y72" s="27" t="s">
        <v>2326</v>
      </c>
      <c r="Z72" s="39">
        <v>3222185850</v>
      </c>
      <c r="AA72" s="37"/>
      <c r="AB72" s="37">
        <v>8</v>
      </c>
      <c r="AC72" s="27">
        <v>0</v>
      </c>
      <c r="AD72" s="40">
        <v>44583</v>
      </c>
      <c r="AE72" s="171">
        <v>44588</v>
      </c>
      <c r="AF72" s="41" t="s">
        <v>2037</v>
      </c>
      <c r="AG72" s="42">
        <v>44830</v>
      </c>
      <c r="AH72" s="43">
        <v>4520000</v>
      </c>
      <c r="AI72" s="43">
        <v>36160000</v>
      </c>
      <c r="AJ72" s="43"/>
      <c r="AK72" s="43"/>
      <c r="AL72" s="27" t="s">
        <v>2327</v>
      </c>
      <c r="AM72" s="27" t="s">
        <v>1673</v>
      </c>
      <c r="AN72" s="27">
        <v>420</v>
      </c>
      <c r="AO72" s="27" t="s">
        <v>2328</v>
      </c>
      <c r="AP72" s="44" t="s">
        <v>2126</v>
      </c>
      <c r="AQ72" s="27" t="s">
        <v>1434</v>
      </c>
      <c r="AR72" s="37">
        <v>331160162101</v>
      </c>
      <c r="AS72" s="27">
        <v>1</v>
      </c>
      <c r="AT72" s="27">
        <f>IFERROR(VLOOKUP(AS72,#REF!,2,0), )</f>
        <v>0</v>
      </c>
      <c r="AU72" s="27">
        <v>6</v>
      </c>
      <c r="AV72" s="27">
        <f>IFERROR(VLOOKUP(AU72,#REF!,2,0), )</f>
        <v>0</v>
      </c>
      <c r="AW72" s="27">
        <v>2101</v>
      </c>
      <c r="AX72" s="27">
        <f>IFERROR(VLOOKUP(AW72,#REF!,2,0), )</f>
        <v>0</v>
      </c>
      <c r="AY72" s="37">
        <v>1</v>
      </c>
      <c r="AZ72" s="37">
        <v>1</v>
      </c>
      <c r="BA72" s="37"/>
      <c r="BB72" s="37"/>
      <c r="BC72" s="37"/>
      <c r="BD72" s="37"/>
      <c r="BE72" s="37"/>
      <c r="BF72" s="45"/>
      <c r="BG72" s="45"/>
      <c r="BH72" s="45"/>
      <c r="BI72" s="45"/>
      <c r="BJ72" s="45"/>
      <c r="BK72" s="45"/>
      <c r="BL72" s="45"/>
      <c r="BM72" s="45"/>
      <c r="BN72" s="45"/>
      <c r="BO72" s="45"/>
      <c r="BP72" s="46"/>
      <c r="BQ72" s="37"/>
      <c r="BR72" s="46"/>
      <c r="BS72" s="46"/>
      <c r="BT72" s="46"/>
      <c r="BU72" s="46"/>
      <c r="BV72" s="46"/>
      <c r="BW72" s="46"/>
      <c r="BX72" s="46"/>
      <c r="BY72" s="46"/>
      <c r="BZ72" s="37"/>
      <c r="CA72" s="43">
        <v>16573333</v>
      </c>
      <c r="CB72" s="37">
        <v>3</v>
      </c>
      <c r="CC72" s="37">
        <v>20</v>
      </c>
      <c r="CD72" s="42">
        <v>44942</v>
      </c>
      <c r="CE72" s="46"/>
      <c r="CF72" s="46"/>
      <c r="CG72" s="43"/>
      <c r="CH72" s="37"/>
      <c r="CI72" s="37"/>
      <c r="CJ72" s="42"/>
      <c r="CK72" s="46"/>
      <c r="CL72" s="46"/>
      <c r="CM72" s="46"/>
      <c r="CN72" s="46"/>
      <c r="CO72" s="37"/>
      <c r="CP72" s="42"/>
      <c r="CQ72" s="46">
        <f t="shared" si="8"/>
        <v>16573333</v>
      </c>
      <c r="CR72" s="48">
        <f t="shared" si="9"/>
        <v>3</v>
      </c>
      <c r="CS72" s="48">
        <f t="shared" si="10"/>
        <v>20</v>
      </c>
      <c r="CT72" s="42">
        <v>44942</v>
      </c>
      <c r="CU72" s="389">
        <f t="shared" si="11"/>
        <v>52733333</v>
      </c>
      <c r="CV72" s="46"/>
      <c r="CW72" s="27"/>
      <c r="CX72" s="27"/>
      <c r="CY72" s="27"/>
      <c r="CZ72" s="142"/>
      <c r="DA72" s="142"/>
      <c r="DB72" s="142"/>
      <c r="DC72" s="142"/>
      <c r="DD72" s="142"/>
      <c r="DE72" s="142"/>
      <c r="DF72" s="27"/>
      <c r="DG72" s="27" t="s">
        <v>1847</v>
      </c>
      <c r="DH72" s="27" t="s">
        <v>1458</v>
      </c>
      <c r="DI72" s="27"/>
      <c r="DJ72" s="27" t="s">
        <v>1922</v>
      </c>
      <c r="DK72" s="27" t="s">
        <v>1464</v>
      </c>
      <c r="DL72" s="49" t="s">
        <v>2329</v>
      </c>
      <c r="DM72" s="49" t="s">
        <v>1860</v>
      </c>
      <c r="DN72" s="25"/>
      <c r="DO72" t="s">
        <v>1851</v>
      </c>
    </row>
    <row r="73" spans="1:119" ht="25.5" customHeight="1" x14ac:dyDescent="0.25">
      <c r="A73" s="26" t="s">
        <v>714</v>
      </c>
      <c r="B73" s="27">
        <v>2022</v>
      </c>
      <c r="C73" s="34" t="s">
        <v>715</v>
      </c>
      <c r="D73" s="35" t="s">
        <v>2330</v>
      </c>
      <c r="E73" s="157" t="s">
        <v>2331</v>
      </c>
      <c r="F73" s="327" t="s">
        <v>2332</v>
      </c>
      <c r="G73" s="27" t="s">
        <v>1425</v>
      </c>
      <c r="H73" s="27" t="s">
        <v>1426</v>
      </c>
      <c r="I73" s="27" t="s">
        <v>1427</v>
      </c>
      <c r="J73" s="27" t="s">
        <v>2333</v>
      </c>
      <c r="K73" s="304" t="s">
        <v>1556</v>
      </c>
      <c r="L73" s="27" t="s">
        <v>716</v>
      </c>
      <c r="M73" s="27" t="s">
        <v>1842</v>
      </c>
      <c r="N73" s="37">
        <v>1014219762</v>
      </c>
      <c r="O73" s="38">
        <v>8</v>
      </c>
      <c r="P73" s="27" t="s">
        <v>1565</v>
      </c>
      <c r="Q73" s="27" t="s">
        <v>1431</v>
      </c>
      <c r="R73" s="381" t="s">
        <v>1485</v>
      </c>
      <c r="S73" s="39" t="s">
        <v>1491</v>
      </c>
      <c r="T73" s="27"/>
      <c r="U73" s="27"/>
      <c r="V73" s="37"/>
      <c r="W73" s="27"/>
      <c r="X73" s="27"/>
      <c r="Y73" s="27" t="s">
        <v>1557</v>
      </c>
      <c r="Z73" s="39">
        <v>3188710652</v>
      </c>
      <c r="AA73" s="37"/>
      <c r="AB73" s="37">
        <v>8</v>
      </c>
      <c r="AC73" s="27">
        <v>0</v>
      </c>
      <c r="AD73" s="40">
        <v>44585</v>
      </c>
      <c r="AE73" s="171">
        <v>44586</v>
      </c>
      <c r="AF73" s="41" t="s">
        <v>2177</v>
      </c>
      <c r="AG73" s="42">
        <v>44828</v>
      </c>
      <c r="AH73" s="43">
        <v>4520000</v>
      </c>
      <c r="AI73" s="43">
        <v>36160000</v>
      </c>
      <c r="AJ73" s="43"/>
      <c r="AK73" s="43"/>
      <c r="AL73" s="27" t="s">
        <v>2334</v>
      </c>
      <c r="AM73" s="27" t="s">
        <v>1673</v>
      </c>
      <c r="AN73" s="27">
        <v>423</v>
      </c>
      <c r="AO73" s="27" t="s">
        <v>2335</v>
      </c>
      <c r="AP73" s="44" t="s">
        <v>2126</v>
      </c>
      <c r="AQ73" s="27" t="s">
        <v>1434</v>
      </c>
      <c r="AR73" s="37">
        <v>3311605572169</v>
      </c>
      <c r="AS73" s="27">
        <v>5</v>
      </c>
      <c r="AT73" s="27">
        <f>IFERROR(VLOOKUP(AS73,#REF!,2,0), )</f>
        <v>0</v>
      </c>
      <c r="AU73" s="27">
        <v>57</v>
      </c>
      <c r="AV73" s="27">
        <f>IFERROR(VLOOKUP(AU73,#REF!,2,0), )</f>
        <v>0</v>
      </c>
      <c r="AW73" s="27">
        <v>2169</v>
      </c>
      <c r="AX73" s="27">
        <f>IFERROR(VLOOKUP(AW73,#REF!,2,0), )</f>
        <v>0</v>
      </c>
      <c r="AY73" s="37">
        <v>1</v>
      </c>
      <c r="AZ73" s="37">
        <v>1</v>
      </c>
      <c r="BA73" s="37"/>
      <c r="BB73" s="37"/>
      <c r="BC73" s="37"/>
      <c r="BD73" s="37"/>
      <c r="BE73" s="37"/>
      <c r="BF73" s="45"/>
      <c r="BG73" s="45"/>
      <c r="BH73" s="45"/>
      <c r="BI73" s="45"/>
      <c r="BJ73" s="45"/>
      <c r="BK73" s="45"/>
      <c r="BL73" s="45"/>
      <c r="BM73" s="45"/>
      <c r="BN73" s="45"/>
      <c r="BO73" s="45"/>
      <c r="BP73" s="46"/>
      <c r="BQ73" s="37"/>
      <c r="BR73" s="46"/>
      <c r="BS73" s="46"/>
      <c r="BT73" s="46"/>
      <c r="BU73" s="46"/>
      <c r="BV73" s="46"/>
      <c r="BW73" s="46"/>
      <c r="BX73" s="46"/>
      <c r="BY73" s="46"/>
      <c r="BZ73" s="37"/>
      <c r="CA73" s="43">
        <v>18080000</v>
      </c>
      <c r="CB73" s="37">
        <v>4</v>
      </c>
      <c r="CC73" s="37">
        <v>0</v>
      </c>
      <c r="CD73" s="42">
        <v>44950</v>
      </c>
      <c r="CE73" s="46"/>
      <c r="CF73" s="46"/>
      <c r="CG73" s="43"/>
      <c r="CH73" s="37"/>
      <c r="CI73" s="37"/>
      <c r="CJ73" s="42"/>
      <c r="CK73" s="46"/>
      <c r="CL73" s="46"/>
      <c r="CM73" s="46"/>
      <c r="CN73" s="46"/>
      <c r="CO73" s="37"/>
      <c r="CP73" s="42"/>
      <c r="CQ73" s="46">
        <f t="shared" si="8"/>
        <v>18080000</v>
      </c>
      <c r="CR73" s="48">
        <f t="shared" si="9"/>
        <v>4</v>
      </c>
      <c r="CS73" s="48">
        <f t="shared" si="10"/>
        <v>0</v>
      </c>
      <c r="CT73" s="42">
        <v>44950</v>
      </c>
      <c r="CU73" s="389">
        <f t="shared" si="11"/>
        <v>54240000</v>
      </c>
      <c r="CV73" s="46"/>
      <c r="CW73" s="27"/>
      <c r="CX73" s="27"/>
      <c r="CY73" s="27"/>
      <c r="CZ73" s="142"/>
      <c r="DA73" s="142"/>
      <c r="DB73" s="142"/>
      <c r="DC73" s="142"/>
      <c r="DD73" s="142"/>
      <c r="DE73" s="142"/>
      <c r="DF73" s="27"/>
      <c r="DG73" s="347" t="s">
        <v>1847</v>
      </c>
      <c r="DH73" s="347" t="s">
        <v>1458</v>
      </c>
      <c r="DI73" s="27"/>
      <c r="DJ73" s="27" t="s">
        <v>1922</v>
      </c>
      <c r="DK73" s="27" t="s">
        <v>1858</v>
      </c>
      <c r="DL73" s="49" t="s">
        <v>2151</v>
      </c>
      <c r="DM73" s="49" t="s">
        <v>1850</v>
      </c>
      <c r="DN73" s="25"/>
      <c r="DO73" t="s">
        <v>1851</v>
      </c>
    </row>
    <row r="74" spans="1:119" ht="25.5" customHeight="1" x14ac:dyDescent="0.25">
      <c r="A74" s="26" t="s">
        <v>717</v>
      </c>
      <c r="B74" s="27">
        <v>2022</v>
      </c>
      <c r="C74" s="34" t="s">
        <v>718</v>
      </c>
      <c r="D74" s="35" t="s">
        <v>2336</v>
      </c>
      <c r="E74" s="153" t="s">
        <v>2337</v>
      </c>
      <c r="F74" s="327" t="s">
        <v>2338</v>
      </c>
      <c r="G74" s="27" t="s">
        <v>1425</v>
      </c>
      <c r="H74" s="27" t="s">
        <v>1426</v>
      </c>
      <c r="I74" s="27" t="s">
        <v>1427</v>
      </c>
      <c r="J74" s="27" t="s">
        <v>2339</v>
      </c>
      <c r="K74" s="304" t="s">
        <v>2340</v>
      </c>
      <c r="L74" s="27" t="s">
        <v>719</v>
      </c>
      <c r="M74" s="27" t="s">
        <v>1842</v>
      </c>
      <c r="N74" s="37">
        <v>1030641291</v>
      </c>
      <c r="O74" s="38">
        <v>7</v>
      </c>
      <c r="P74" s="27" t="s">
        <v>1565</v>
      </c>
      <c r="Q74" s="27" t="s">
        <v>1431</v>
      </c>
      <c r="R74" s="381" t="s">
        <v>1485</v>
      </c>
      <c r="S74" s="39" t="s">
        <v>1491</v>
      </c>
      <c r="T74" s="27"/>
      <c r="U74" s="27"/>
      <c r="V74" s="37"/>
      <c r="W74" s="27"/>
      <c r="X74" s="27"/>
      <c r="Y74" s="152" t="s">
        <v>2341</v>
      </c>
      <c r="Z74" s="39">
        <v>3005678648</v>
      </c>
      <c r="AA74" s="37"/>
      <c r="AB74" s="37">
        <v>8</v>
      </c>
      <c r="AC74" s="27">
        <v>0</v>
      </c>
      <c r="AD74" s="40">
        <v>44585</v>
      </c>
      <c r="AE74" s="168">
        <v>44590</v>
      </c>
      <c r="AF74" s="41" t="s">
        <v>2342</v>
      </c>
      <c r="AG74" s="172">
        <v>44832</v>
      </c>
      <c r="AH74" s="43">
        <v>4520000</v>
      </c>
      <c r="AI74" s="43">
        <v>36160000</v>
      </c>
      <c r="AJ74" s="43"/>
      <c r="AK74" s="43"/>
      <c r="AL74" s="27" t="s">
        <v>2343</v>
      </c>
      <c r="AM74" s="27" t="s">
        <v>1673</v>
      </c>
      <c r="AN74" s="27">
        <v>422</v>
      </c>
      <c r="AO74" s="27" t="s">
        <v>2344</v>
      </c>
      <c r="AP74" s="44" t="s">
        <v>2126</v>
      </c>
      <c r="AQ74" s="27" t="s">
        <v>1434</v>
      </c>
      <c r="AR74" s="37">
        <v>3311605572169</v>
      </c>
      <c r="AS74" s="27">
        <v>5</v>
      </c>
      <c r="AT74" s="27">
        <f>IFERROR(VLOOKUP(AS74,#REF!,2,0), )</f>
        <v>0</v>
      </c>
      <c r="AU74" s="27">
        <v>57</v>
      </c>
      <c r="AV74" s="27">
        <f>IFERROR(VLOOKUP(AU74,#REF!,2,0), )</f>
        <v>0</v>
      </c>
      <c r="AW74" s="27">
        <v>2169</v>
      </c>
      <c r="AX74" s="27">
        <f>IFERROR(VLOOKUP(AW74,#REF!,2,0), )</f>
        <v>0</v>
      </c>
      <c r="AY74" s="37"/>
      <c r="AZ74" s="37"/>
      <c r="BA74" s="37">
        <v>1</v>
      </c>
      <c r="BB74" s="37"/>
      <c r="BC74" s="37"/>
      <c r="BD74" s="37"/>
      <c r="BE74" s="37"/>
      <c r="BF74" s="45">
        <v>44682</v>
      </c>
      <c r="BG74" s="45"/>
      <c r="BH74" s="45"/>
      <c r="BI74" s="45"/>
      <c r="BJ74" s="45"/>
      <c r="BK74" s="45"/>
      <c r="BL74" s="45"/>
      <c r="BM74" s="45"/>
      <c r="BN74" s="45"/>
      <c r="BO74" s="45"/>
      <c r="BP74" s="46" t="s">
        <v>1842</v>
      </c>
      <c r="BQ74" s="37">
        <v>52962863</v>
      </c>
      <c r="BR74" s="46" t="s">
        <v>1699</v>
      </c>
      <c r="BS74" s="46"/>
      <c r="BT74" s="46"/>
      <c r="BU74" s="46"/>
      <c r="BV74" s="46"/>
      <c r="BW74" s="46"/>
      <c r="BX74" s="46"/>
      <c r="BY74" s="46"/>
      <c r="BZ74" s="37"/>
      <c r="CA74" s="43"/>
      <c r="CB74" s="37"/>
      <c r="CC74" s="37"/>
      <c r="CD74" s="42">
        <v>44832</v>
      </c>
      <c r="CE74" s="46"/>
      <c r="CF74" s="46"/>
      <c r="CG74" s="43"/>
      <c r="CH74" s="37"/>
      <c r="CI74" s="37"/>
      <c r="CJ74" s="42"/>
      <c r="CK74" s="46"/>
      <c r="CL74" s="46"/>
      <c r="CM74" s="46"/>
      <c r="CN74" s="46"/>
      <c r="CO74" s="37"/>
      <c r="CP74" s="42"/>
      <c r="CQ74" s="46">
        <f t="shared" si="8"/>
        <v>0</v>
      </c>
      <c r="CR74" s="48">
        <f t="shared" si="9"/>
        <v>0</v>
      </c>
      <c r="CS74" s="48">
        <f t="shared" si="10"/>
        <v>0</v>
      </c>
      <c r="CT74" s="42">
        <v>44832</v>
      </c>
      <c r="CU74" s="389">
        <f t="shared" si="11"/>
        <v>36160000</v>
      </c>
      <c r="CV74" s="46"/>
      <c r="CW74" s="27"/>
      <c r="CX74" s="27"/>
      <c r="CY74" s="27"/>
      <c r="CZ74" s="142"/>
      <c r="DA74" s="142"/>
      <c r="DB74" s="142"/>
      <c r="DC74" s="142"/>
      <c r="DD74" s="142"/>
      <c r="DE74" s="142"/>
      <c r="DF74" s="248"/>
      <c r="DG74" s="376" t="s">
        <v>1458</v>
      </c>
      <c r="DH74" s="376" t="s">
        <v>1458</v>
      </c>
      <c r="DI74" s="249"/>
      <c r="DJ74" s="27" t="s">
        <v>1922</v>
      </c>
      <c r="DK74" s="27" t="s">
        <v>1571</v>
      </c>
      <c r="DL74" s="49" t="s">
        <v>2261</v>
      </c>
      <c r="DM74" s="49" t="s">
        <v>1860</v>
      </c>
      <c r="DN74" s="25"/>
      <c r="DO74" t="s">
        <v>1851</v>
      </c>
    </row>
    <row r="75" spans="1:119" ht="25.5" customHeight="1" x14ac:dyDescent="0.25">
      <c r="A75" s="26" t="s">
        <v>720</v>
      </c>
      <c r="B75" s="27">
        <v>2022</v>
      </c>
      <c r="C75" s="34" t="s">
        <v>721</v>
      </c>
      <c r="D75" s="35" t="s">
        <v>2345</v>
      </c>
      <c r="E75" s="36" t="s">
        <v>2346</v>
      </c>
      <c r="F75" s="327" t="s">
        <v>2347</v>
      </c>
      <c r="G75" s="27" t="s">
        <v>1425</v>
      </c>
      <c r="H75" s="27" t="s">
        <v>1426</v>
      </c>
      <c r="I75" s="27" t="s">
        <v>1427</v>
      </c>
      <c r="J75" s="27" t="s">
        <v>2348</v>
      </c>
      <c r="K75" s="304" t="s">
        <v>1571</v>
      </c>
      <c r="L75" s="27" t="s">
        <v>722</v>
      </c>
      <c r="M75" s="27" t="s">
        <v>1842</v>
      </c>
      <c r="N75" s="37">
        <v>79469222</v>
      </c>
      <c r="O75" s="38">
        <v>1</v>
      </c>
      <c r="P75" s="27" t="s">
        <v>1565</v>
      </c>
      <c r="Q75" s="27" t="s">
        <v>1431</v>
      </c>
      <c r="R75" s="381" t="s">
        <v>1485</v>
      </c>
      <c r="S75" s="39" t="s">
        <v>1451</v>
      </c>
      <c r="T75" s="27"/>
      <c r="U75" s="27"/>
      <c r="V75" s="37"/>
      <c r="W75" s="27"/>
      <c r="X75" s="27"/>
      <c r="Y75" s="152" t="s">
        <v>2349</v>
      </c>
      <c r="Z75" s="37">
        <v>3005678648</v>
      </c>
      <c r="AA75" s="37"/>
      <c r="AB75" s="37">
        <v>8</v>
      </c>
      <c r="AC75" s="27">
        <v>0</v>
      </c>
      <c r="AD75" s="40">
        <v>44582</v>
      </c>
      <c r="AE75" s="171">
        <v>44583</v>
      </c>
      <c r="AF75" s="41" t="s">
        <v>2350</v>
      </c>
      <c r="AG75" s="42">
        <v>44825</v>
      </c>
      <c r="AH75" s="43">
        <v>5500000</v>
      </c>
      <c r="AI75" s="43">
        <v>44000000</v>
      </c>
      <c r="AJ75" s="43"/>
      <c r="AK75" s="43"/>
      <c r="AL75" s="27" t="s">
        <v>2351</v>
      </c>
      <c r="AM75" s="27" t="s">
        <v>1673</v>
      </c>
      <c r="AN75" s="27">
        <v>393</v>
      </c>
      <c r="AO75" s="27" t="s">
        <v>2352</v>
      </c>
      <c r="AP75" s="44" t="s">
        <v>1960</v>
      </c>
      <c r="AQ75" s="27" t="s">
        <v>1434</v>
      </c>
      <c r="AR75" s="37">
        <v>3311605572169</v>
      </c>
      <c r="AS75" s="27">
        <v>5</v>
      </c>
      <c r="AT75" s="27">
        <f>IFERROR(VLOOKUP(AS75,#REF!,2,0), )</f>
        <v>0</v>
      </c>
      <c r="AU75" s="27">
        <v>57</v>
      </c>
      <c r="AV75" s="27">
        <f>IFERROR(VLOOKUP(AU75,#REF!,2,0), )</f>
        <v>0</v>
      </c>
      <c r="AW75" s="27">
        <v>2169</v>
      </c>
      <c r="AX75" s="27">
        <f>IFERROR(VLOOKUP(AW75,#REF!,2,0), )</f>
        <v>0</v>
      </c>
      <c r="AY75" s="37"/>
      <c r="AZ75" s="37"/>
      <c r="BA75" s="37"/>
      <c r="BB75" s="37"/>
      <c r="BC75" s="37"/>
      <c r="BD75" s="37"/>
      <c r="BE75" s="37"/>
      <c r="BF75" s="45"/>
      <c r="BG75" s="45"/>
      <c r="BH75" s="45"/>
      <c r="BI75" s="45"/>
      <c r="BJ75" s="45"/>
      <c r="BK75" s="45"/>
      <c r="BL75" s="45"/>
      <c r="BM75" s="45"/>
      <c r="BN75" s="45"/>
      <c r="BO75" s="45"/>
      <c r="BP75" s="46"/>
      <c r="BQ75" s="37"/>
      <c r="BR75" s="46"/>
      <c r="BS75" s="46"/>
      <c r="BT75" s="46"/>
      <c r="BU75" s="46"/>
      <c r="BV75" s="46"/>
      <c r="BW75" s="46"/>
      <c r="BX75" s="46"/>
      <c r="BY75" s="46"/>
      <c r="BZ75" s="37"/>
      <c r="CA75" s="43"/>
      <c r="CB75" s="37"/>
      <c r="CC75" s="37"/>
      <c r="CD75" s="42"/>
      <c r="CE75" s="46"/>
      <c r="CF75" s="46"/>
      <c r="CG75" s="43"/>
      <c r="CH75" s="37"/>
      <c r="CI75" s="37"/>
      <c r="CJ75" s="42"/>
      <c r="CK75" s="46"/>
      <c r="CL75" s="46"/>
      <c r="CM75" s="46"/>
      <c r="CN75" s="46"/>
      <c r="CO75" s="37"/>
      <c r="CP75" s="42"/>
      <c r="CQ75" s="46">
        <f t="shared" si="8"/>
        <v>0</v>
      </c>
      <c r="CR75" s="48">
        <f t="shared" si="9"/>
        <v>0</v>
      </c>
      <c r="CS75" s="48">
        <f t="shared" si="10"/>
        <v>0</v>
      </c>
      <c r="CT75" s="159">
        <v>44825</v>
      </c>
      <c r="CU75" s="389">
        <f t="shared" si="11"/>
        <v>44000000</v>
      </c>
      <c r="CV75" s="46"/>
      <c r="CW75" s="27"/>
      <c r="CX75" s="27"/>
      <c r="CY75" s="27"/>
      <c r="CZ75" s="142"/>
      <c r="DA75" s="142"/>
      <c r="DB75" s="142"/>
      <c r="DC75" s="142"/>
      <c r="DD75" s="142"/>
      <c r="DE75" s="142"/>
      <c r="DF75" s="248"/>
      <c r="DG75" s="376" t="s">
        <v>1458</v>
      </c>
      <c r="DH75" s="376" t="s">
        <v>1458</v>
      </c>
      <c r="DI75" s="249"/>
      <c r="DJ75" s="27" t="s">
        <v>1922</v>
      </c>
      <c r="DK75" s="27" t="s">
        <v>1882</v>
      </c>
      <c r="DL75" s="154" t="s">
        <v>1883</v>
      </c>
      <c r="DM75" s="154"/>
      <c r="DN75" s="25"/>
      <c r="DO75" t="s">
        <v>1851</v>
      </c>
    </row>
    <row r="76" spans="1:119" ht="25.5" customHeight="1" x14ac:dyDescent="0.25">
      <c r="A76" s="26" t="s">
        <v>723</v>
      </c>
      <c r="B76" s="27">
        <v>2022</v>
      </c>
      <c r="C76" s="34" t="s">
        <v>724</v>
      </c>
      <c r="D76" s="35" t="s">
        <v>2353</v>
      </c>
      <c r="E76" s="153" t="s">
        <v>2354</v>
      </c>
      <c r="F76" s="327" t="s">
        <v>2355</v>
      </c>
      <c r="G76" s="27" t="s">
        <v>1425</v>
      </c>
      <c r="H76" s="27" t="s">
        <v>1426</v>
      </c>
      <c r="I76" s="27" t="s">
        <v>1427</v>
      </c>
      <c r="J76" s="27" t="s">
        <v>2356</v>
      </c>
      <c r="K76" s="304" t="s">
        <v>1652</v>
      </c>
      <c r="L76" s="27" t="s">
        <v>725</v>
      </c>
      <c r="M76" s="27" t="s">
        <v>1842</v>
      </c>
      <c r="N76" s="37">
        <v>1032461096</v>
      </c>
      <c r="O76" s="38">
        <v>1</v>
      </c>
      <c r="P76" s="27" t="s">
        <v>1565</v>
      </c>
      <c r="Q76" s="27" t="s">
        <v>1431</v>
      </c>
      <c r="R76" s="378" t="s">
        <v>1485</v>
      </c>
      <c r="S76" s="39" t="s">
        <v>1451</v>
      </c>
      <c r="T76" s="27"/>
      <c r="U76" s="27"/>
      <c r="V76" s="37"/>
      <c r="W76" s="27"/>
      <c r="X76" s="27"/>
      <c r="Y76" s="27" t="s">
        <v>1653</v>
      </c>
      <c r="Z76" s="37">
        <v>3165792543</v>
      </c>
      <c r="AA76" s="37"/>
      <c r="AB76" s="37">
        <v>8</v>
      </c>
      <c r="AC76" s="27">
        <v>0</v>
      </c>
      <c r="AD76" s="40">
        <v>44585</v>
      </c>
      <c r="AE76" s="171">
        <v>44586</v>
      </c>
      <c r="AF76" s="41" t="s">
        <v>2177</v>
      </c>
      <c r="AG76" s="42">
        <v>44828</v>
      </c>
      <c r="AH76" s="43">
        <v>4520000</v>
      </c>
      <c r="AI76" s="43">
        <v>36160000</v>
      </c>
      <c r="AJ76" s="43"/>
      <c r="AK76" s="43"/>
      <c r="AL76" s="27" t="s">
        <v>2357</v>
      </c>
      <c r="AM76" s="27" t="s">
        <v>1673</v>
      </c>
      <c r="AN76" s="27">
        <v>419</v>
      </c>
      <c r="AO76" s="27" t="s">
        <v>2358</v>
      </c>
      <c r="AP76" s="44" t="s">
        <v>2126</v>
      </c>
      <c r="AQ76" s="27" t="s">
        <v>1434</v>
      </c>
      <c r="AR76" s="37">
        <v>33116016</v>
      </c>
      <c r="AS76" s="27">
        <v>1</v>
      </c>
      <c r="AT76" s="27">
        <f>IFERROR(VLOOKUP(AS76,#REF!,2,0), )</f>
        <v>0</v>
      </c>
      <c r="AU76" s="27">
        <v>6</v>
      </c>
      <c r="AV76" s="27">
        <f>IFERROR(VLOOKUP(AU76,#REF!,2,0), )</f>
        <v>0</v>
      </c>
      <c r="AW76" s="27"/>
      <c r="AX76" s="27">
        <f>IFERROR(VLOOKUP(AW76,#REF!,2,0), )</f>
        <v>0</v>
      </c>
      <c r="AY76" s="37">
        <v>2</v>
      </c>
      <c r="AZ76" s="37">
        <v>2</v>
      </c>
      <c r="BA76" s="37"/>
      <c r="BB76" s="37"/>
      <c r="BC76" s="37"/>
      <c r="BD76" s="37"/>
      <c r="BE76" s="37"/>
      <c r="BF76" s="45"/>
      <c r="BG76" s="45"/>
      <c r="BH76" s="45"/>
      <c r="BI76" s="45"/>
      <c r="BJ76" s="45"/>
      <c r="BK76" s="45"/>
      <c r="BL76" s="45"/>
      <c r="BM76" s="45"/>
      <c r="BN76" s="45"/>
      <c r="BO76" s="45"/>
      <c r="BP76" s="46"/>
      <c r="BQ76" s="37"/>
      <c r="BR76" s="46"/>
      <c r="BS76" s="46"/>
      <c r="BT76" s="46"/>
      <c r="BU76" s="46"/>
      <c r="BV76" s="46"/>
      <c r="BW76" s="46"/>
      <c r="BX76" s="46"/>
      <c r="BY76" s="46"/>
      <c r="BZ76" s="37"/>
      <c r="CA76" s="43">
        <v>13560000</v>
      </c>
      <c r="CB76" s="37">
        <v>3</v>
      </c>
      <c r="CC76" s="37">
        <v>0</v>
      </c>
      <c r="CD76" s="42">
        <v>44919</v>
      </c>
      <c r="CE76" s="46"/>
      <c r="CF76" s="46"/>
      <c r="CG76" s="43">
        <v>2260000</v>
      </c>
      <c r="CH76" s="37">
        <v>0</v>
      </c>
      <c r="CI76" s="37">
        <v>16</v>
      </c>
      <c r="CJ76" s="42">
        <v>44935</v>
      </c>
      <c r="CK76" s="46"/>
      <c r="CL76" s="46"/>
      <c r="CM76" s="46"/>
      <c r="CN76" s="46"/>
      <c r="CO76" s="37"/>
      <c r="CP76" s="42"/>
      <c r="CQ76" s="46">
        <f t="shared" si="8"/>
        <v>15820000</v>
      </c>
      <c r="CR76" s="48">
        <f t="shared" si="9"/>
        <v>3</v>
      </c>
      <c r="CS76" s="48">
        <f t="shared" si="10"/>
        <v>16</v>
      </c>
      <c r="CT76" s="42">
        <v>44935</v>
      </c>
      <c r="CU76" s="389">
        <f t="shared" si="11"/>
        <v>51980000</v>
      </c>
      <c r="CV76" s="46"/>
      <c r="CW76" s="27"/>
      <c r="CX76" s="27"/>
      <c r="CY76" s="27"/>
      <c r="CZ76" s="142"/>
      <c r="DA76" s="142"/>
      <c r="DB76" s="142"/>
      <c r="DC76" s="142"/>
      <c r="DD76" s="142"/>
      <c r="DE76" s="142"/>
      <c r="DF76" s="27"/>
      <c r="DG76" s="235" t="s">
        <v>1847</v>
      </c>
      <c r="DH76" s="235" t="s">
        <v>1458</v>
      </c>
      <c r="DI76" s="27"/>
      <c r="DJ76" s="27" t="s">
        <v>1922</v>
      </c>
      <c r="DK76" s="27" t="s">
        <v>1464</v>
      </c>
      <c r="DL76" s="49" t="s">
        <v>2329</v>
      </c>
      <c r="DM76" s="49" t="s">
        <v>1860</v>
      </c>
      <c r="DN76" s="25"/>
      <c r="DO76" t="s">
        <v>1851</v>
      </c>
    </row>
    <row r="77" spans="1:119" ht="25.5" customHeight="1" x14ac:dyDescent="0.25">
      <c r="A77" s="26" t="s">
        <v>726</v>
      </c>
      <c r="B77" s="27">
        <v>2022</v>
      </c>
      <c r="C77" s="34" t="s">
        <v>727</v>
      </c>
      <c r="D77" s="35" t="s">
        <v>2359</v>
      </c>
      <c r="E77" s="36" t="s">
        <v>2360</v>
      </c>
      <c r="F77" s="327" t="s">
        <v>2361</v>
      </c>
      <c r="G77" s="27" t="s">
        <v>1425</v>
      </c>
      <c r="H77" s="27" t="s">
        <v>1426</v>
      </c>
      <c r="I77" s="27" t="s">
        <v>1427</v>
      </c>
      <c r="J77" s="27" t="s">
        <v>1619</v>
      </c>
      <c r="K77" s="304" t="s">
        <v>1621</v>
      </c>
      <c r="L77" s="27" t="s">
        <v>728</v>
      </c>
      <c r="M77" s="27" t="s">
        <v>1842</v>
      </c>
      <c r="N77" s="37">
        <v>80504424</v>
      </c>
      <c r="O77" s="38">
        <v>4</v>
      </c>
      <c r="P77" s="27" t="s">
        <v>1565</v>
      </c>
      <c r="Q77" s="27" t="s">
        <v>1431</v>
      </c>
      <c r="R77" s="378" t="s">
        <v>1485</v>
      </c>
      <c r="S77" s="39" t="s">
        <v>1451</v>
      </c>
      <c r="T77" s="27"/>
      <c r="U77" s="27"/>
      <c r="V77" s="37"/>
      <c r="W77" s="27"/>
      <c r="X77" s="27"/>
      <c r="Y77" s="25" t="s">
        <v>2362</v>
      </c>
      <c r="Z77" s="37">
        <v>3157838316</v>
      </c>
      <c r="AA77" s="37"/>
      <c r="AB77" s="37">
        <v>8</v>
      </c>
      <c r="AC77" s="27">
        <v>0</v>
      </c>
      <c r="AD77" s="40">
        <v>44580</v>
      </c>
      <c r="AE77" s="156">
        <v>44581</v>
      </c>
      <c r="AF77" s="41" t="s">
        <v>2056</v>
      </c>
      <c r="AG77" s="42">
        <v>44823</v>
      </c>
      <c r="AH77" s="43">
        <v>4520000</v>
      </c>
      <c r="AI77" s="43">
        <v>36160000</v>
      </c>
      <c r="AJ77" s="43"/>
      <c r="AK77" s="43"/>
      <c r="AL77" s="27" t="s">
        <v>2363</v>
      </c>
      <c r="AM77" s="27" t="s">
        <v>1673</v>
      </c>
      <c r="AN77" s="27">
        <v>374</v>
      </c>
      <c r="AO77" s="27" t="s">
        <v>2364</v>
      </c>
      <c r="AP77" s="44" t="s">
        <v>2056</v>
      </c>
      <c r="AQ77" s="27" t="s">
        <v>1434</v>
      </c>
      <c r="AR77" s="37">
        <v>331160162113</v>
      </c>
      <c r="AS77" s="27">
        <v>1</v>
      </c>
      <c r="AT77" s="27">
        <f>IFERROR(VLOOKUP(AS77,#REF!,2,0), )</f>
        <v>0</v>
      </c>
      <c r="AU77" s="27">
        <v>6</v>
      </c>
      <c r="AV77" s="27">
        <f>IFERROR(VLOOKUP(AU77,#REF!,2,0), )</f>
        <v>0</v>
      </c>
      <c r="AW77" s="27">
        <v>2113</v>
      </c>
      <c r="AX77" s="27">
        <f>IFERROR(VLOOKUP(AW77,#REF!,2,0), )</f>
        <v>0</v>
      </c>
      <c r="AY77" s="37">
        <v>1</v>
      </c>
      <c r="AZ77" s="37">
        <v>1</v>
      </c>
      <c r="BA77" s="37"/>
      <c r="BB77" s="37">
        <v>1</v>
      </c>
      <c r="BC77" s="37"/>
      <c r="BD77" s="37"/>
      <c r="BE77" s="37"/>
      <c r="BF77" s="45"/>
      <c r="BG77" s="45"/>
      <c r="BH77" s="45"/>
      <c r="BI77" s="45">
        <v>44900</v>
      </c>
      <c r="BJ77" s="45"/>
      <c r="BK77" s="45"/>
      <c r="BL77" s="45"/>
      <c r="BM77" s="45">
        <v>44915</v>
      </c>
      <c r="BN77" s="45"/>
      <c r="BO77" s="45"/>
      <c r="BP77" s="46"/>
      <c r="BQ77" s="37"/>
      <c r="BR77" s="46"/>
      <c r="BS77" s="46"/>
      <c r="BT77" s="46"/>
      <c r="BU77" s="46"/>
      <c r="BV77" s="46"/>
      <c r="BW77" s="46"/>
      <c r="BX77" s="46"/>
      <c r="BY77" s="46"/>
      <c r="BZ77" s="37"/>
      <c r="CA77" s="43">
        <v>13560000</v>
      </c>
      <c r="CB77" s="37">
        <v>3</v>
      </c>
      <c r="CC77" s="37">
        <v>0</v>
      </c>
      <c r="CD77" s="42">
        <v>44914</v>
      </c>
      <c r="CE77" s="46"/>
      <c r="CF77" s="46"/>
      <c r="CG77" s="43"/>
      <c r="CH77" s="37"/>
      <c r="CI77" s="37"/>
      <c r="CJ77" s="42"/>
      <c r="CK77" s="46"/>
      <c r="CL77" s="46"/>
      <c r="CM77" s="46"/>
      <c r="CN77" s="46"/>
      <c r="CO77" s="37"/>
      <c r="CP77" s="42"/>
      <c r="CQ77" s="46">
        <f t="shared" si="8"/>
        <v>13560000</v>
      </c>
      <c r="CR77" s="48">
        <f t="shared" si="9"/>
        <v>3</v>
      </c>
      <c r="CS77" s="48">
        <f t="shared" si="10"/>
        <v>0</v>
      </c>
      <c r="CT77" s="42">
        <v>44930</v>
      </c>
      <c r="CU77" s="389">
        <f t="shared" si="11"/>
        <v>49720000</v>
      </c>
      <c r="CV77" s="46"/>
      <c r="CW77" s="27"/>
      <c r="CX77" s="27"/>
      <c r="CY77" s="27"/>
      <c r="CZ77" s="142"/>
      <c r="DA77" s="142"/>
      <c r="DB77" s="142"/>
      <c r="DC77" s="142"/>
      <c r="DD77" s="142"/>
      <c r="DE77" s="142"/>
      <c r="DF77" s="27"/>
      <c r="DG77" s="27" t="s">
        <v>1847</v>
      </c>
      <c r="DH77" s="27" t="s">
        <v>1458</v>
      </c>
      <c r="DI77" s="27"/>
      <c r="DJ77" s="27" t="s">
        <v>1631</v>
      </c>
      <c r="DK77" s="27" t="s">
        <v>1464</v>
      </c>
      <c r="DL77" s="49" t="s">
        <v>2329</v>
      </c>
      <c r="DM77" s="49" t="s">
        <v>1860</v>
      </c>
      <c r="DN77" s="25"/>
      <c r="DO77" t="s">
        <v>1851</v>
      </c>
    </row>
    <row r="78" spans="1:119" ht="25.5" customHeight="1" x14ac:dyDescent="0.25">
      <c r="A78" s="26" t="s">
        <v>729</v>
      </c>
      <c r="B78" s="27">
        <v>2022</v>
      </c>
      <c r="C78" s="34" t="s">
        <v>730</v>
      </c>
      <c r="D78" s="35" t="s">
        <v>2365</v>
      </c>
      <c r="E78" s="36" t="s">
        <v>2366</v>
      </c>
      <c r="F78" s="327" t="s">
        <v>2367</v>
      </c>
      <c r="G78" s="27" t="s">
        <v>1425</v>
      </c>
      <c r="H78" s="27" t="s">
        <v>1426</v>
      </c>
      <c r="I78" s="27" t="s">
        <v>1427</v>
      </c>
      <c r="J78" s="27" t="s">
        <v>2368</v>
      </c>
      <c r="K78" s="304" t="s">
        <v>1521</v>
      </c>
      <c r="L78" s="27" t="s">
        <v>731</v>
      </c>
      <c r="M78" s="27" t="s">
        <v>1842</v>
      </c>
      <c r="N78" s="37">
        <v>1065812022</v>
      </c>
      <c r="O78" s="38">
        <v>4</v>
      </c>
      <c r="P78" s="27" t="s">
        <v>1730</v>
      </c>
      <c r="Q78" s="27" t="s">
        <v>1431</v>
      </c>
      <c r="R78" s="378" t="s">
        <v>1485</v>
      </c>
      <c r="S78" s="39" t="s">
        <v>1491</v>
      </c>
      <c r="T78" s="27"/>
      <c r="U78" s="27"/>
      <c r="V78" s="37"/>
      <c r="W78" s="27"/>
      <c r="X78" s="27"/>
      <c r="Y78" s="27" t="s">
        <v>1522</v>
      </c>
      <c r="Z78" s="37">
        <v>3216722903</v>
      </c>
      <c r="AA78" s="37"/>
      <c r="AB78" s="37">
        <v>8</v>
      </c>
      <c r="AC78" s="27">
        <v>0</v>
      </c>
      <c r="AD78" s="40">
        <v>44581</v>
      </c>
      <c r="AE78" s="156">
        <v>44582</v>
      </c>
      <c r="AF78" s="41" t="s">
        <v>1960</v>
      </c>
      <c r="AG78" s="42">
        <v>44824</v>
      </c>
      <c r="AH78" s="43">
        <v>6600000</v>
      </c>
      <c r="AI78" s="43">
        <v>52800000</v>
      </c>
      <c r="AJ78" s="43"/>
      <c r="AK78" s="43"/>
      <c r="AL78" s="27" t="s">
        <v>2369</v>
      </c>
      <c r="AM78" s="27" t="s">
        <v>1673</v>
      </c>
      <c r="AN78" s="27">
        <v>398</v>
      </c>
      <c r="AO78" s="27" t="s">
        <v>2370</v>
      </c>
      <c r="AP78" s="44" t="s">
        <v>1960</v>
      </c>
      <c r="AQ78" s="27" t="s">
        <v>1434</v>
      </c>
      <c r="AR78" s="37">
        <v>3311605572169</v>
      </c>
      <c r="AS78" s="27">
        <v>5</v>
      </c>
      <c r="AT78" s="27">
        <f>IFERROR(VLOOKUP(AS78,#REF!,2,0), )</f>
        <v>0</v>
      </c>
      <c r="AU78" s="27">
        <v>57</v>
      </c>
      <c r="AV78" s="27">
        <f>IFERROR(VLOOKUP(AU78,#REF!,2,0), )</f>
        <v>0</v>
      </c>
      <c r="AW78" s="27">
        <v>2169</v>
      </c>
      <c r="AX78" s="27">
        <f>IFERROR(VLOOKUP(AW78,#REF!,2,0), )</f>
        <v>0</v>
      </c>
      <c r="AY78" s="37">
        <v>1</v>
      </c>
      <c r="AZ78" s="37">
        <v>1</v>
      </c>
      <c r="BA78" s="37"/>
      <c r="BB78" s="37"/>
      <c r="BC78" s="37"/>
      <c r="BD78" s="37"/>
      <c r="BE78" s="37"/>
      <c r="BF78" s="45"/>
      <c r="BG78" s="45"/>
      <c r="BH78" s="45"/>
      <c r="BI78" s="45"/>
      <c r="BJ78" s="45"/>
      <c r="BK78" s="45"/>
      <c r="BL78" s="45"/>
      <c r="BM78" s="45"/>
      <c r="BN78" s="45"/>
      <c r="BO78" s="45"/>
      <c r="BP78" s="46"/>
      <c r="BQ78" s="37"/>
      <c r="BR78" s="46"/>
      <c r="BS78" s="46"/>
      <c r="BT78" s="46"/>
      <c r="BU78" s="46"/>
      <c r="BV78" s="46"/>
      <c r="BW78" s="46"/>
      <c r="BX78" s="46"/>
      <c r="BY78" s="46"/>
      <c r="BZ78" s="37"/>
      <c r="CA78" s="43">
        <v>26400000</v>
      </c>
      <c r="CB78" s="37">
        <v>4</v>
      </c>
      <c r="CC78" s="37">
        <v>0</v>
      </c>
      <c r="CD78" s="42">
        <v>44946</v>
      </c>
      <c r="CE78" s="46"/>
      <c r="CF78" s="46"/>
      <c r="CG78" s="43"/>
      <c r="CH78" s="37"/>
      <c r="CI78" s="37"/>
      <c r="CJ78" s="42"/>
      <c r="CK78" s="46"/>
      <c r="CL78" s="46"/>
      <c r="CM78" s="46"/>
      <c r="CN78" s="46"/>
      <c r="CO78" s="37"/>
      <c r="CP78" s="42"/>
      <c r="CQ78" s="46">
        <f t="shared" si="8"/>
        <v>26400000</v>
      </c>
      <c r="CR78" s="48">
        <f t="shared" si="9"/>
        <v>4</v>
      </c>
      <c r="CS78" s="48">
        <f t="shared" si="10"/>
        <v>0</v>
      </c>
      <c r="CT78" s="42">
        <v>44946</v>
      </c>
      <c r="CU78" s="389">
        <f t="shared" si="11"/>
        <v>79200000</v>
      </c>
      <c r="CV78" s="46"/>
      <c r="CW78" s="27"/>
      <c r="CX78" s="27"/>
      <c r="CY78" s="27"/>
      <c r="CZ78" s="142"/>
      <c r="DA78" s="142"/>
      <c r="DB78" s="142"/>
      <c r="DC78" s="142"/>
      <c r="DD78" s="142"/>
      <c r="DE78" s="142"/>
      <c r="DF78" s="27"/>
      <c r="DG78" s="27" t="s">
        <v>1847</v>
      </c>
      <c r="DH78" s="27" t="s">
        <v>1458</v>
      </c>
      <c r="DI78" s="27"/>
      <c r="DJ78" s="27" t="s">
        <v>1631</v>
      </c>
      <c r="DK78" s="27" t="s">
        <v>1882</v>
      </c>
      <c r="DL78" s="154" t="s">
        <v>1883</v>
      </c>
      <c r="DM78" s="154"/>
      <c r="DN78" s="25"/>
      <c r="DO78" t="s">
        <v>1851</v>
      </c>
    </row>
    <row r="79" spans="1:119" ht="25.5" customHeight="1" x14ac:dyDescent="0.25">
      <c r="A79" s="26" t="s">
        <v>732</v>
      </c>
      <c r="B79" s="27">
        <v>2022</v>
      </c>
      <c r="C79" s="34" t="s">
        <v>733</v>
      </c>
      <c r="D79" s="35" t="s">
        <v>2371</v>
      </c>
      <c r="E79" s="36" t="s">
        <v>2372</v>
      </c>
      <c r="F79" s="327" t="s">
        <v>2373</v>
      </c>
      <c r="G79" s="27" t="s">
        <v>1425</v>
      </c>
      <c r="H79" s="27" t="s">
        <v>1426</v>
      </c>
      <c r="I79" s="27" t="s">
        <v>1427</v>
      </c>
      <c r="J79" s="27" t="s">
        <v>2374</v>
      </c>
      <c r="K79" s="304" t="s">
        <v>1456</v>
      </c>
      <c r="L79" s="27" t="s">
        <v>734</v>
      </c>
      <c r="M79" s="27" t="s">
        <v>1842</v>
      </c>
      <c r="N79" s="37">
        <v>79949708</v>
      </c>
      <c r="O79" s="38">
        <v>7</v>
      </c>
      <c r="P79" s="27" t="s">
        <v>1565</v>
      </c>
      <c r="Q79" s="27" t="s">
        <v>1431</v>
      </c>
      <c r="R79" s="378" t="s">
        <v>1485</v>
      </c>
      <c r="S79" s="39" t="s">
        <v>1491</v>
      </c>
      <c r="T79" s="27"/>
      <c r="U79" s="27"/>
      <c r="V79" s="37"/>
      <c r="W79" s="27"/>
      <c r="X79" s="27"/>
      <c r="Y79" s="25" t="s">
        <v>1457</v>
      </c>
      <c r="Z79" s="37">
        <v>3005615016</v>
      </c>
      <c r="AA79" s="37"/>
      <c r="AB79" s="37">
        <v>8</v>
      </c>
      <c r="AC79" s="27">
        <v>0</v>
      </c>
      <c r="AD79" s="40">
        <v>44581</v>
      </c>
      <c r="AE79" s="156">
        <v>44582</v>
      </c>
      <c r="AF79" s="41" t="s">
        <v>1960</v>
      </c>
      <c r="AG79" s="42">
        <v>44824</v>
      </c>
      <c r="AH79" s="43">
        <v>6000000</v>
      </c>
      <c r="AI79" s="43">
        <v>48000000</v>
      </c>
      <c r="AJ79" s="43"/>
      <c r="AK79" s="43"/>
      <c r="AL79" s="27" t="s">
        <v>2375</v>
      </c>
      <c r="AM79" s="27" t="s">
        <v>1673</v>
      </c>
      <c r="AN79" s="27">
        <v>375</v>
      </c>
      <c r="AO79" s="27" t="s">
        <v>2376</v>
      </c>
      <c r="AP79" s="44" t="s">
        <v>2056</v>
      </c>
      <c r="AQ79" s="27" t="s">
        <v>1434</v>
      </c>
      <c r="AR79" s="37">
        <v>3311605572169</v>
      </c>
      <c r="AS79" s="27">
        <v>5</v>
      </c>
      <c r="AT79" s="27">
        <f>IFERROR(VLOOKUP(AS79,#REF!,2,0), )</f>
        <v>0</v>
      </c>
      <c r="AU79" s="27">
        <v>57</v>
      </c>
      <c r="AV79" s="27">
        <f>IFERROR(VLOOKUP(AU79,#REF!,2,0), )</f>
        <v>0</v>
      </c>
      <c r="AW79" s="27">
        <v>2169</v>
      </c>
      <c r="AX79" s="27">
        <f>IFERROR(VLOOKUP(AW79,#REF!,2,0), )</f>
        <v>0</v>
      </c>
      <c r="AY79" s="37">
        <v>1</v>
      </c>
      <c r="AZ79" s="37">
        <v>1</v>
      </c>
      <c r="BA79" s="37"/>
      <c r="BB79" s="37"/>
      <c r="BC79" s="37"/>
      <c r="BD79" s="37"/>
      <c r="BE79" s="37"/>
      <c r="BF79" s="45"/>
      <c r="BG79" s="45"/>
      <c r="BH79" s="45"/>
      <c r="BI79" s="45"/>
      <c r="BJ79" s="45"/>
      <c r="BK79" s="45"/>
      <c r="BL79" s="45"/>
      <c r="BM79" s="45"/>
      <c r="BN79" s="45"/>
      <c r="BO79" s="45"/>
      <c r="BP79" s="46"/>
      <c r="BQ79" s="37"/>
      <c r="BR79" s="46"/>
      <c r="BS79" s="46"/>
      <c r="BT79" s="46"/>
      <c r="BU79" s="46"/>
      <c r="BV79" s="46"/>
      <c r="BW79" s="46"/>
      <c r="BX79" s="46"/>
      <c r="BY79" s="46"/>
      <c r="BZ79" s="37"/>
      <c r="CA79" s="43">
        <v>20000000</v>
      </c>
      <c r="CB79" s="37">
        <v>3</v>
      </c>
      <c r="CC79" s="37">
        <v>11</v>
      </c>
      <c r="CD79" s="42">
        <v>44926</v>
      </c>
      <c r="CE79" s="46"/>
      <c r="CF79" s="46"/>
      <c r="CG79" s="43"/>
      <c r="CH79" s="37"/>
      <c r="CI79" s="37"/>
      <c r="CJ79" s="42"/>
      <c r="CK79" s="46"/>
      <c r="CL79" s="46"/>
      <c r="CM79" s="46"/>
      <c r="CN79" s="46"/>
      <c r="CO79" s="37"/>
      <c r="CP79" s="42"/>
      <c r="CQ79" s="46">
        <f t="shared" si="8"/>
        <v>20000000</v>
      </c>
      <c r="CR79" s="48">
        <f t="shared" si="9"/>
        <v>3</v>
      </c>
      <c r="CS79" s="48">
        <f t="shared" si="10"/>
        <v>11</v>
      </c>
      <c r="CT79" s="42">
        <v>44926</v>
      </c>
      <c r="CU79" s="389">
        <f t="shared" si="11"/>
        <v>68000000</v>
      </c>
      <c r="CV79" s="46"/>
      <c r="CW79" s="27"/>
      <c r="CX79" s="27"/>
      <c r="CY79" s="27"/>
      <c r="CZ79" s="142"/>
      <c r="DA79" s="142"/>
      <c r="DB79" s="142"/>
      <c r="DC79" s="142"/>
      <c r="DD79" s="142"/>
      <c r="DE79" s="142"/>
      <c r="DF79" s="27"/>
      <c r="DG79" s="27" t="s">
        <v>1847</v>
      </c>
      <c r="DH79" s="27" t="s">
        <v>1458</v>
      </c>
      <c r="DI79" s="27"/>
      <c r="DJ79" s="27" t="s">
        <v>1631</v>
      </c>
      <c r="DK79" s="27" t="s">
        <v>1882</v>
      </c>
      <c r="DL79" s="154" t="s">
        <v>1883</v>
      </c>
      <c r="DM79" s="154"/>
      <c r="DN79" s="25"/>
      <c r="DO79" t="s">
        <v>1851</v>
      </c>
    </row>
    <row r="80" spans="1:119" ht="25.5" customHeight="1" x14ac:dyDescent="0.25">
      <c r="A80" s="26" t="s">
        <v>735</v>
      </c>
      <c r="B80" s="27">
        <v>2022</v>
      </c>
      <c r="C80" s="34" t="s">
        <v>736</v>
      </c>
      <c r="D80" s="35" t="s">
        <v>2377</v>
      </c>
      <c r="E80" s="36" t="s">
        <v>2378</v>
      </c>
      <c r="F80" s="327" t="s">
        <v>2379</v>
      </c>
      <c r="G80" s="27" t="s">
        <v>1425</v>
      </c>
      <c r="H80" s="27" t="s">
        <v>1426</v>
      </c>
      <c r="I80" s="27" t="s">
        <v>1427</v>
      </c>
      <c r="J80" s="27" t="s">
        <v>2380</v>
      </c>
      <c r="K80" s="304" t="s">
        <v>1477</v>
      </c>
      <c r="L80" s="27" t="s">
        <v>737</v>
      </c>
      <c r="M80" s="27" t="s">
        <v>1842</v>
      </c>
      <c r="N80" s="37">
        <v>1032486275</v>
      </c>
      <c r="O80" s="38">
        <v>1</v>
      </c>
      <c r="P80" s="27" t="s">
        <v>1565</v>
      </c>
      <c r="Q80" s="27" t="s">
        <v>1431</v>
      </c>
      <c r="R80" s="379" t="s">
        <v>1470</v>
      </c>
      <c r="S80" s="39" t="s">
        <v>1451</v>
      </c>
      <c r="T80" s="27"/>
      <c r="U80" s="27"/>
      <c r="V80" s="37"/>
      <c r="W80" s="27"/>
      <c r="X80" s="27"/>
      <c r="Y80" s="27" t="s">
        <v>1478</v>
      </c>
      <c r="Z80" s="37">
        <v>3143452033</v>
      </c>
      <c r="AA80" s="37"/>
      <c r="AB80" s="37">
        <v>8</v>
      </c>
      <c r="AC80" s="27">
        <v>0</v>
      </c>
      <c r="AD80" s="40">
        <v>44581</v>
      </c>
      <c r="AE80" s="156">
        <v>44582</v>
      </c>
      <c r="AF80" s="41" t="s">
        <v>1960</v>
      </c>
      <c r="AG80" s="42">
        <v>44824</v>
      </c>
      <c r="AH80" s="43">
        <v>2300000</v>
      </c>
      <c r="AI80" s="43">
        <v>18400000</v>
      </c>
      <c r="AJ80" s="43"/>
      <c r="AK80" s="43"/>
      <c r="AL80" s="27" t="s">
        <v>2381</v>
      </c>
      <c r="AM80" s="27" t="s">
        <v>1673</v>
      </c>
      <c r="AN80" s="27">
        <v>395</v>
      </c>
      <c r="AO80" s="27" t="s">
        <v>2382</v>
      </c>
      <c r="AP80" s="44" t="s">
        <v>1960</v>
      </c>
      <c r="AQ80" s="27" t="s">
        <v>1434</v>
      </c>
      <c r="AR80" s="37">
        <v>3311601202072</v>
      </c>
      <c r="AS80" s="27">
        <v>1</v>
      </c>
      <c r="AT80" s="27">
        <f>IFERROR(VLOOKUP(AS80,#REF!,2,0), )</f>
        <v>0</v>
      </c>
      <c r="AU80" s="27">
        <v>20</v>
      </c>
      <c r="AV80" s="27">
        <f>IFERROR(VLOOKUP(AU80,#REF!,2,0), )</f>
        <v>0</v>
      </c>
      <c r="AW80" s="27">
        <v>2072</v>
      </c>
      <c r="AX80" s="27">
        <f>IFERROR(VLOOKUP(AW80,#REF!,2,0), )</f>
        <v>0</v>
      </c>
      <c r="AY80" s="37">
        <v>1</v>
      </c>
      <c r="AZ80" s="37">
        <v>1</v>
      </c>
      <c r="BA80" s="37"/>
      <c r="BB80" s="37"/>
      <c r="BC80" s="37"/>
      <c r="BD80" s="37"/>
      <c r="BE80" s="37"/>
      <c r="BF80" s="45"/>
      <c r="BG80" s="45"/>
      <c r="BH80" s="45"/>
      <c r="BI80" s="45"/>
      <c r="BJ80" s="45"/>
      <c r="BK80" s="45"/>
      <c r="BL80" s="45"/>
      <c r="BM80" s="45"/>
      <c r="BN80" s="45"/>
      <c r="BO80" s="45"/>
      <c r="BP80" s="46"/>
      <c r="BQ80" s="37"/>
      <c r="BR80" s="46"/>
      <c r="BS80" s="46"/>
      <c r="BT80" s="46"/>
      <c r="BU80" s="46"/>
      <c r="BV80" s="46"/>
      <c r="BW80" s="46"/>
      <c r="BX80" s="46"/>
      <c r="BY80" s="46"/>
      <c r="BZ80" s="37"/>
      <c r="CA80" s="43">
        <v>7666667</v>
      </c>
      <c r="CB80" s="37">
        <v>3</v>
      </c>
      <c r="CC80" s="37">
        <v>11</v>
      </c>
      <c r="CD80" s="42">
        <v>44926</v>
      </c>
      <c r="CE80" s="46"/>
      <c r="CF80" s="46"/>
      <c r="CG80" s="43"/>
      <c r="CH80" s="37"/>
      <c r="CI80" s="37"/>
      <c r="CJ80" s="42"/>
      <c r="CK80" s="46"/>
      <c r="CL80" s="46"/>
      <c r="CM80" s="46"/>
      <c r="CN80" s="46"/>
      <c r="CO80" s="37"/>
      <c r="CP80" s="42"/>
      <c r="CQ80" s="46">
        <f t="shared" si="8"/>
        <v>7666667</v>
      </c>
      <c r="CR80" s="48">
        <f t="shared" si="9"/>
        <v>3</v>
      </c>
      <c r="CS80" s="48">
        <f t="shared" si="10"/>
        <v>11</v>
      </c>
      <c r="CT80" s="42">
        <v>44926</v>
      </c>
      <c r="CU80" s="389">
        <f t="shared" si="11"/>
        <v>26066667</v>
      </c>
      <c r="CV80" s="46"/>
      <c r="CW80" s="27"/>
      <c r="CX80" s="27"/>
      <c r="CY80" s="27"/>
      <c r="CZ80" s="142"/>
      <c r="DA80" s="142"/>
      <c r="DB80" s="142"/>
      <c r="DC80" s="142"/>
      <c r="DD80" s="142"/>
      <c r="DE80" s="142"/>
      <c r="DF80" s="27"/>
      <c r="DG80" s="347" t="s">
        <v>1847</v>
      </c>
      <c r="DH80" s="347" t="s">
        <v>1458</v>
      </c>
      <c r="DI80" s="27"/>
      <c r="DJ80" s="27" t="s">
        <v>1631</v>
      </c>
      <c r="DK80" s="27" t="s">
        <v>1480</v>
      </c>
      <c r="DL80" s="49" t="s">
        <v>2383</v>
      </c>
      <c r="DM80" s="49" t="s">
        <v>1860</v>
      </c>
      <c r="DN80" s="25"/>
      <c r="DO80" t="s">
        <v>1851</v>
      </c>
    </row>
    <row r="81" spans="1:119" ht="25.5" customHeight="1" x14ac:dyDescent="0.25">
      <c r="A81" s="26" t="s">
        <v>738</v>
      </c>
      <c r="B81" s="27">
        <v>2022</v>
      </c>
      <c r="C81" s="34" t="s">
        <v>739</v>
      </c>
      <c r="D81" s="35" t="s">
        <v>2384</v>
      </c>
      <c r="E81" s="153" t="s">
        <v>2385</v>
      </c>
      <c r="F81" s="327" t="s">
        <v>2386</v>
      </c>
      <c r="G81" s="27" t="s">
        <v>1425</v>
      </c>
      <c r="H81" s="27" t="s">
        <v>1426</v>
      </c>
      <c r="I81" s="27" t="s">
        <v>1427</v>
      </c>
      <c r="J81" s="27" t="s">
        <v>2387</v>
      </c>
      <c r="K81" s="304" t="s">
        <v>1508</v>
      </c>
      <c r="L81" s="27" t="s">
        <v>740</v>
      </c>
      <c r="M81" s="27" t="s">
        <v>1842</v>
      </c>
      <c r="N81" s="37">
        <v>52748681</v>
      </c>
      <c r="O81" s="38">
        <v>6</v>
      </c>
      <c r="P81" s="27" t="s">
        <v>1565</v>
      </c>
      <c r="Q81" s="27" t="s">
        <v>1431</v>
      </c>
      <c r="R81" s="378" t="s">
        <v>1470</v>
      </c>
      <c r="S81" s="39" t="s">
        <v>2388</v>
      </c>
      <c r="T81" s="27"/>
      <c r="U81" s="27"/>
      <c r="V81" s="37"/>
      <c r="W81" s="27"/>
      <c r="X81" s="27"/>
      <c r="Y81" s="27" t="s">
        <v>1510</v>
      </c>
      <c r="Z81" s="37">
        <v>3004380914</v>
      </c>
      <c r="AA81" s="37"/>
      <c r="AB81" s="37">
        <v>8</v>
      </c>
      <c r="AC81" s="27">
        <v>0</v>
      </c>
      <c r="AD81" s="40">
        <v>44581</v>
      </c>
      <c r="AE81" s="156">
        <v>44582</v>
      </c>
      <c r="AF81" s="41" t="s">
        <v>1960</v>
      </c>
      <c r="AG81" s="42">
        <v>44824</v>
      </c>
      <c r="AH81" s="43">
        <v>3100000</v>
      </c>
      <c r="AI81" s="43">
        <v>24800000</v>
      </c>
      <c r="AJ81" s="43"/>
      <c r="AK81" s="43"/>
      <c r="AL81" s="27" t="s">
        <v>2389</v>
      </c>
      <c r="AM81" s="27" t="s">
        <v>1673</v>
      </c>
      <c r="AN81" s="27">
        <v>392</v>
      </c>
      <c r="AO81" s="27" t="s">
        <v>2281</v>
      </c>
      <c r="AP81" s="44" t="s">
        <v>1960</v>
      </c>
      <c r="AQ81" s="27" t="s">
        <v>1434</v>
      </c>
      <c r="AR81" s="37">
        <v>3311605572169</v>
      </c>
      <c r="AS81" s="27">
        <v>5</v>
      </c>
      <c r="AT81" s="27">
        <f>IFERROR(VLOOKUP(AS81,#REF!,2,0), )</f>
        <v>0</v>
      </c>
      <c r="AU81" s="27">
        <v>57</v>
      </c>
      <c r="AV81" s="27">
        <f>IFERROR(VLOOKUP(AU81,#REF!,2,0), )</f>
        <v>0</v>
      </c>
      <c r="AW81" s="27">
        <v>2169</v>
      </c>
      <c r="AX81" s="27">
        <f>IFERROR(VLOOKUP(AW81,#REF!,2,0), )</f>
        <v>0</v>
      </c>
      <c r="AY81" s="37"/>
      <c r="AZ81" s="37"/>
      <c r="BA81" s="37"/>
      <c r="BB81" s="37"/>
      <c r="BC81" s="37"/>
      <c r="BD81" s="37"/>
      <c r="BE81" s="37"/>
      <c r="BF81" s="45"/>
      <c r="BG81" s="45"/>
      <c r="BH81" s="45"/>
      <c r="BI81" s="45"/>
      <c r="BJ81" s="45"/>
      <c r="BK81" s="45"/>
      <c r="BL81" s="45"/>
      <c r="BM81" s="45"/>
      <c r="BN81" s="45"/>
      <c r="BO81" s="45"/>
      <c r="BP81" s="46"/>
      <c r="BQ81" s="37"/>
      <c r="BR81" s="46"/>
      <c r="BS81" s="46"/>
      <c r="BT81" s="46"/>
      <c r="BU81" s="46"/>
      <c r="BV81" s="46"/>
      <c r="BW81" s="46"/>
      <c r="BX81" s="46"/>
      <c r="BY81" s="46"/>
      <c r="BZ81" s="37"/>
      <c r="CA81" s="43"/>
      <c r="CB81" s="37"/>
      <c r="CC81" s="37"/>
      <c r="CD81" s="42"/>
      <c r="CE81" s="46"/>
      <c r="CF81" s="46"/>
      <c r="CG81" s="43"/>
      <c r="CH81" s="37"/>
      <c r="CI81" s="37"/>
      <c r="CJ81" s="42"/>
      <c r="CK81" s="46"/>
      <c r="CL81" s="46"/>
      <c r="CM81" s="46"/>
      <c r="CN81" s="46"/>
      <c r="CO81" s="37"/>
      <c r="CP81" s="42"/>
      <c r="CQ81" s="46">
        <f t="shared" si="8"/>
        <v>0</v>
      </c>
      <c r="CR81" s="48">
        <f t="shared" si="9"/>
        <v>0</v>
      </c>
      <c r="CS81" s="48">
        <f t="shared" si="10"/>
        <v>0</v>
      </c>
      <c r="CT81" s="159">
        <v>44824</v>
      </c>
      <c r="CU81" s="389">
        <f t="shared" si="11"/>
        <v>24800000</v>
      </c>
      <c r="CV81" s="46"/>
      <c r="CW81" s="27"/>
      <c r="CX81" s="27"/>
      <c r="CY81" s="27"/>
      <c r="CZ81" s="142"/>
      <c r="DA81" s="142"/>
      <c r="DB81" s="142"/>
      <c r="DC81" s="142"/>
      <c r="DD81" s="142"/>
      <c r="DE81" s="142"/>
      <c r="DF81" s="248"/>
      <c r="DG81" s="376" t="s">
        <v>1458</v>
      </c>
      <c r="DH81" s="376" t="s">
        <v>1458</v>
      </c>
      <c r="DI81" s="249"/>
      <c r="DJ81" s="27" t="s">
        <v>1631</v>
      </c>
      <c r="DK81" s="27" t="s">
        <v>1450</v>
      </c>
      <c r="DL81" s="49" t="s">
        <v>1923</v>
      </c>
      <c r="DM81" s="49"/>
      <c r="DN81" s="25"/>
      <c r="DO81" t="s">
        <v>1851</v>
      </c>
    </row>
    <row r="82" spans="1:119" ht="25.5" customHeight="1" x14ac:dyDescent="0.25">
      <c r="A82" s="26" t="s">
        <v>741</v>
      </c>
      <c r="B82" s="27">
        <v>2022</v>
      </c>
      <c r="C82" s="34" t="s">
        <v>742</v>
      </c>
      <c r="D82" s="35" t="s">
        <v>2390</v>
      </c>
      <c r="E82" s="36" t="s">
        <v>2391</v>
      </c>
      <c r="F82" s="327" t="s">
        <v>2392</v>
      </c>
      <c r="G82" s="27" t="s">
        <v>1425</v>
      </c>
      <c r="H82" s="27" t="s">
        <v>1426</v>
      </c>
      <c r="I82" s="27" t="s">
        <v>1427</v>
      </c>
      <c r="J82" s="27" t="s">
        <v>2393</v>
      </c>
      <c r="K82" s="304" t="s">
        <v>1474</v>
      </c>
      <c r="L82" s="27" t="s">
        <v>743</v>
      </c>
      <c r="M82" s="27" t="s">
        <v>1842</v>
      </c>
      <c r="N82" s="37">
        <v>65788523</v>
      </c>
      <c r="O82" s="38">
        <v>9</v>
      </c>
      <c r="P82" s="27" t="s">
        <v>2394</v>
      </c>
      <c r="Q82" s="27" t="s">
        <v>1431</v>
      </c>
      <c r="R82" s="381" t="s">
        <v>1485</v>
      </c>
      <c r="S82" s="39" t="s">
        <v>1451</v>
      </c>
      <c r="T82" s="27"/>
      <c r="U82" s="27"/>
      <c r="V82" s="37"/>
      <c r="W82" s="27"/>
      <c r="X82" s="27"/>
      <c r="Y82" s="152" t="s">
        <v>2395</v>
      </c>
      <c r="Z82" s="37">
        <v>3014537132</v>
      </c>
      <c r="AA82" s="37"/>
      <c r="AB82" s="37">
        <v>8</v>
      </c>
      <c r="AC82" s="27">
        <v>0</v>
      </c>
      <c r="AD82" s="40">
        <v>44581</v>
      </c>
      <c r="AE82" s="156">
        <v>44582</v>
      </c>
      <c r="AF82" s="41" t="s">
        <v>1960</v>
      </c>
      <c r="AG82" s="42">
        <v>44824</v>
      </c>
      <c r="AH82" s="43">
        <v>4520000</v>
      </c>
      <c r="AI82" s="43">
        <v>36160000</v>
      </c>
      <c r="AJ82" s="43"/>
      <c r="AK82" s="43"/>
      <c r="AL82" s="27" t="s">
        <v>2396</v>
      </c>
      <c r="AM82" s="27" t="s">
        <v>1673</v>
      </c>
      <c r="AN82" s="27">
        <v>397</v>
      </c>
      <c r="AO82" s="27" t="s">
        <v>2397</v>
      </c>
      <c r="AP82" s="44" t="s">
        <v>1960</v>
      </c>
      <c r="AQ82" s="27" t="s">
        <v>1434</v>
      </c>
      <c r="AR82" s="37">
        <v>3311601242087</v>
      </c>
      <c r="AS82" s="27">
        <v>1</v>
      </c>
      <c r="AT82" s="27">
        <f>IFERROR(VLOOKUP(AS82,#REF!,2,0), )</f>
        <v>0</v>
      </c>
      <c r="AU82" s="27">
        <v>24</v>
      </c>
      <c r="AV82" s="27">
        <f>IFERROR(VLOOKUP(AU82,#REF!,2,0), )</f>
        <v>0</v>
      </c>
      <c r="AW82" s="169">
        <v>2087</v>
      </c>
      <c r="AX82" s="27">
        <f>IFERROR(VLOOKUP(AW82,#REF!,2,0), )</f>
        <v>0</v>
      </c>
      <c r="AY82" s="37"/>
      <c r="AZ82" s="37"/>
      <c r="BA82" s="37"/>
      <c r="BB82" s="37"/>
      <c r="BC82" s="37"/>
      <c r="BD82" s="37"/>
      <c r="BE82" s="37"/>
      <c r="BF82" s="45"/>
      <c r="BG82" s="45"/>
      <c r="BH82" s="45"/>
      <c r="BI82" s="45"/>
      <c r="BJ82" s="45"/>
      <c r="BK82" s="45"/>
      <c r="BL82" s="45"/>
      <c r="BM82" s="45"/>
      <c r="BN82" s="45"/>
      <c r="BO82" s="45"/>
      <c r="BP82" s="46"/>
      <c r="BQ82" s="37"/>
      <c r="BR82" s="46"/>
      <c r="BS82" s="46"/>
      <c r="BT82" s="46"/>
      <c r="BU82" s="46"/>
      <c r="BV82" s="46"/>
      <c r="BW82" s="46"/>
      <c r="BX82" s="46"/>
      <c r="BY82" s="46"/>
      <c r="BZ82" s="37"/>
      <c r="CA82" s="43"/>
      <c r="CB82" s="37"/>
      <c r="CC82" s="37"/>
      <c r="CD82" s="42"/>
      <c r="CE82" s="46"/>
      <c r="CF82" s="46"/>
      <c r="CG82" s="43"/>
      <c r="CH82" s="37"/>
      <c r="CI82" s="37"/>
      <c r="CJ82" s="42"/>
      <c r="CK82" s="46"/>
      <c r="CL82" s="46"/>
      <c r="CM82" s="46"/>
      <c r="CN82" s="46"/>
      <c r="CO82" s="37"/>
      <c r="CP82" s="42"/>
      <c r="CQ82" s="46">
        <f t="shared" si="8"/>
        <v>0</v>
      </c>
      <c r="CR82" s="48">
        <f t="shared" si="9"/>
        <v>0</v>
      </c>
      <c r="CS82" s="48">
        <f t="shared" si="10"/>
        <v>0</v>
      </c>
      <c r="CT82" s="159">
        <v>44824</v>
      </c>
      <c r="CU82" s="389">
        <f t="shared" si="11"/>
        <v>36160000</v>
      </c>
      <c r="CV82" s="46"/>
      <c r="CW82" s="27"/>
      <c r="CX82" s="27"/>
      <c r="CY82" s="27"/>
      <c r="CZ82" s="142"/>
      <c r="DA82" s="142"/>
      <c r="DB82" s="142"/>
      <c r="DC82" s="142"/>
      <c r="DD82" s="142"/>
      <c r="DE82" s="142"/>
      <c r="DF82" s="248"/>
      <c r="DG82" s="376" t="s">
        <v>1458</v>
      </c>
      <c r="DH82" s="376" t="s">
        <v>1458</v>
      </c>
      <c r="DI82" s="249"/>
      <c r="DJ82" s="27" t="s">
        <v>1631</v>
      </c>
      <c r="DK82" s="27" t="s">
        <v>1515</v>
      </c>
      <c r="DL82" s="49" t="s">
        <v>2068</v>
      </c>
      <c r="DM82" s="49" t="s">
        <v>1860</v>
      </c>
      <c r="DN82" s="25"/>
      <c r="DO82" t="s">
        <v>1851</v>
      </c>
    </row>
    <row r="83" spans="1:119" ht="25.5" customHeight="1" x14ac:dyDescent="0.25">
      <c r="A83" s="26" t="s">
        <v>744</v>
      </c>
      <c r="B83" s="27">
        <v>2022</v>
      </c>
      <c r="C83" s="34" t="s">
        <v>745</v>
      </c>
      <c r="D83" s="35" t="s">
        <v>2398</v>
      </c>
      <c r="E83" s="36" t="s">
        <v>2399</v>
      </c>
      <c r="F83" s="327" t="s">
        <v>2400</v>
      </c>
      <c r="G83" s="27" t="s">
        <v>1425</v>
      </c>
      <c r="H83" s="27" t="s">
        <v>1426</v>
      </c>
      <c r="I83" s="27" t="s">
        <v>1427</v>
      </c>
      <c r="J83" s="27" t="s">
        <v>2401</v>
      </c>
      <c r="K83" s="304" t="s">
        <v>1525</v>
      </c>
      <c r="L83" s="27" t="s">
        <v>746</v>
      </c>
      <c r="M83" s="27" t="s">
        <v>1842</v>
      </c>
      <c r="N83" s="37">
        <v>1143357261</v>
      </c>
      <c r="O83" s="38">
        <v>9</v>
      </c>
      <c r="P83" s="27" t="s">
        <v>1773</v>
      </c>
      <c r="Q83" s="27" t="s">
        <v>1431</v>
      </c>
      <c r="R83" s="378" t="s">
        <v>1470</v>
      </c>
      <c r="S83" s="39" t="s">
        <v>1451</v>
      </c>
      <c r="T83" s="27"/>
      <c r="U83" s="27"/>
      <c r="V83" s="37"/>
      <c r="W83" s="27"/>
      <c r="X83" s="27"/>
      <c r="Y83" s="152" t="s">
        <v>2402</v>
      </c>
      <c r="Z83" s="37">
        <v>3162399892</v>
      </c>
      <c r="AA83" s="37"/>
      <c r="AB83" s="37">
        <v>8</v>
      </c>
      <c r="AC83" s="27">
        <v>0</v>
      </c>
      <c r="AD83" s="40">
        <v>44581</v>
      </c>
      <c r="AE83" s="156">
        <v>44582</v>
      </c>
      <c r="AF83" s="41" t="s">
        <v>1960</v>
      </c>
      <c r="AG83" s="42">
        <v>44824</v>
      </c>
      <c r="AH83" s="43">
        <v>3100000</v>
      </c>
      <c r="AI83" s="43">
        <v>24800000</v>
      </c>
      <c r="AJ83" s="43"/>
      <c r="AK83" s="43"/>
      <c r="AL83" s="27" t="s">
        <v>2403</v>
      </c>
      <c r="AM83" s="27" t="s">
        <v>1673</v>
      </c>
      <c r="AN83" s="27">
        <v>399</v>
      </c>
      <c r="AO83" s="27" t="s">
        <v>2404</v>
      </c>
      <c r="AP83" s="44" t="s">
        <v>1960</v>
      </c>
      <c r="AQ83" s="27" t="s">
        <v>1434</v>
      </c>
      <c r="AR83" s="37">
        <v>3311601172160</v>
      </c>
      <c r="AS83" s="27">
        <v>1</v>
      </c>
      <c r="AT83" s="27">
        <f>IFERROR(VLOOKUP(AS83,#REF!,2,0), )</f>
        <v>0</v>
      </c>
      <c r="AU83" s="27">
        <v>17</v>
      </c>
      <c r="AV83" s="27">
        <f>IFERROR(VLOOKUP(AU83,#REF!,2,0), )</f>
        <v>0</v>
      </c>
      <c r="AW83" s="27">
        <v>2160</v>
      </c>
      <c r="AX83" s="27">
        <f>IFERROR(VLOOKUP(AW83,#REF!,2,0), )</f>
        <v>0</v>
      </c>
      <c r="AY83" s="37"/>
      <c r="AZ83" s="37"/>
      <c r="BA83" s="37"/>
      <c r="BB83" s="37"/>
      <c r="BC83" s="37">
        <v>1</v>
      </c>
      <c r="BD83" s="37"/>
      <c r="BE83" s="37"/>
      <c r="BF83" s="45"/>
      <c r="BG83" s="45"/>
      <c r="BH83" s="45"/>
      <c r="BI83" s="45"/>
      <c r="BJ83" s="45"/>
      <c r="BK83" s="45"/>
      <c r="BL83" s="45"/>
      <c r="BM83" s="45"/>
      <c r="BN83" s="45"/>
      <c r="BO83" s="45"/>
      <c r="BP83" s="46"/>
      <c r="BQ83" s="37"/>
      <c r="BR83" s="46"/>
      <c r="BS83" s="46"/>
      <c r="BT83" s="46"/>
      <c r="BU83" s="46"/>
      <c r="BV83" s="46"/>
      <c r="BW83" s="46"/>
      <c r="BX83" s="46"/>
      <c r="BY83" s="46"/>
      <c r="BZ83" s="37"/>
      <c r="CA83" s="43"/>
      <c r="CB83" s="37"/>
      <c r="CC83" s="37"/>
      <c r="CD83" s="42"/>
      <c r="CE83" s="46"/>
      <c r="CF83" s="46"/>
      <c r="CG83" s="43"/>
      <c r="CH83" s="37"/>
      <c r="CI83" s="37"/>
      <c r="CJ83" s="42"/>
      <c r="CK83" s="46"/>
      <c r="CL83" s="46"/>
      <c r="CM83" s="46"/>
      <c r="CN83" s="46"/>
      <c r="CO83" s="37"/>
      <c r="CP83" s="42"/>
      <c r="CQ83" s="46">
        <f t="shared" si="8"/>
        <v>0</v>
      </c>
      <c r="CR83" s="48">
        <f t="shared" si="9"/>
        <v>0</v>
      </c>
      <c r="CS83" s="48">
        <f t="shared" si="10"/>
        <v>0</v>
      </c>
      <c r="CT83" s="159">
        <v>44773</v>
      </c>
      <c r="CU83" s="389">
        <f t="shared" si="11"/>
        <v>24800000</v>
      </c>
      <c r="CV83" s="46"/>
      <c r="CW83" s="27"/>
      <c r="CX83" s="27"/>
      <c r="CY83" s="27"/>
      <c r="CZ83" s="142"/>
      <c r="DA83" s="142"/>
      <c r="DB83" s="142"/>
      <c r="DC83" s="142"/>
      <c r="DD83" s="142"/>
      <c r="DE83" s="142"/>
      <c r="DF83" s="248"/>
      <c r="DG83" s="376" t="s">
        <v>1458</v>
      </c>
      <c r="DH83" s="376" t="s">
        <v>1458</v>
      </c>
      <c r="DI83" s="249"/>
      <c r="DJ83" s="27" t="s">
        <v>1631</v>
      </c>
      <c r="DK83" s="27" t="s">
        <v>1515</v>
      </c>
      <c r="DL83" s="49" t="s">
        <v>2068</v>
      </c>
      <c r="DM83" s="49" t="s">
        <v>1860</v>
      </c>
      <c r="DN83" s="25" t="s">
        <v>1611</v>
      </c>
      <c r="DO83" t="s">
        <v>1851</v>
      </c>
    </row>
    <row r="84" spans="1:119" ht="25.5" customHeight="1" x14ac:dyDescent="0.25">
      <c r="A84" s="26" t="s">
        <v>747</v>
      </c>
      <c r="B84" s="27">
        <v>2022</v>
      </c>
      <c r="C84" s="34" t="s">
        <v>748</v>
      </c>
      <c r="D84" s="35" t="s">
        <v>2405</v>
      </c>
      <c r="E84" s="36" t="s">
        <v>2406</v>
      </c>
      <c r="F84" s="327" t="s">
        <v>2407</v>
      </c>
      <c r="G84" s="27" t="s">
        <v>1425</v>
      </c>
      <c r="H84" s="27" t="s">
        <v>1426</v>
      </c>
      <c r="I84" s="27" t="s">
        <v>1427</v>
      </c>
      <c r="J84" s="27" t="s">
        <v>1595</v>
      </c>
      <c r="K84" s="304" t="s">
        <v>1596</v>
      </c>
      <c r="L84" s="27" t="s">
        <v>749</v>
      </c>
      <c r="M84" s="27" t="s">
        <v>1842</v>
      </c>
      <c r="N84" s="37">
        <v>92555279</v>
      </c>
      <c r="O84" s="38">
        <v>4</v>
      </c>
      <c r="P84" s="27" t="s">
        <v>2408</v>
      </c>
      <c r="Q84" s="27" t="s">
        <v>1431</v>
      </c>
      <c r="R84" s="382" t="s">
        <v>1432</v>
      </c>
      <c r="S84" s="39" t="s">
        <v>1451</v>
      </c>
      <c r="T84" s="27"/>
      <c r="U84" s="27"/>
      <c r="V84" s="37"/>
      <c r="W84" s="27"/>
      <c r="X84" s="27"/>
      <c r="Y84" s="27" t="s">
        <v>1597</v>
      </c>
      <c r="Z84" s="39">
        <v>3148306626</v>
      </c>
      <c r="AA84" s="37"/>
      <c r="AB84" s="37">
        <v>8</v>
      </c>
      <c r="AC84" s="27">
        <v>0</v>
      </c>
      <c r="AD84" s="40">
        <v>44587</v>
      </c>
      <c r="AE84" s="40">
        <v>44593</v>
      </c>
      <c r="AF84" s="41" t="s">
        <v>1956</v>
      </c>
      <c r="AG84" s="42">
        <v>44834</v>
      </c>
      <c r="AH84" s="43">
        <v>5500000</v>
      </c>
      <c r="AI84" s="43">
        <v>44000000</v>
      </c>
      <c r="AJ84" s="43"/>
      <c r="AK84" s="43"/>
      <c r="AL84" s="27" t="s">
        <v>2409</v>
      </c>
      <c r="AM84" s="27" t="s">
        <v>1626</v>
      </c>
      <c r="AN84" s="27">
        <v>482</v>
      </c>
      <c r="AO84" s="27" t="s">
        <v>2410</v>
      </c>
      <c r="AP84" s="44" t="s">
        <v>2411</v>
      </c>
      <c r="AQ84" s="27" t="s">
        <v>1434</v>
      </c>
      <c r="AR84" s="37">
        <v>331160112045</v>
      </c>
      <c r="AS84" s="27">
        <v>1</v>
      </c>
      <c r="AT84" s="27">
        <f>IFERROR(VLOOKUP(AS84,#REF!,2,0), )</f>
        <v>0</v>
      </c>
      <c r="AU84" s="27">
        <v>1</v>
      </c>
      <c r="AV84" s="27">
        <f>IFERROR(VLOOKUP(AU84,#REF!,2,0), )</f>
        <v>0</v>
      </c>
      <c r="AW84" s="27">
        <v>2045</v>
      </c>
      <c r="AX84" s="27">
        <f>IFERROR(VLOOKUP(AW84,#REF!,2,0), )</f>
        <v>0</v>
      </c>
      <c r="AY84" s="37">
        <v>1</v>
      </c>
      <c r="AZ84" s="37">
        <v>1</v>
      </c>
      <c r="BA84" s="37"/>
      <c r="BB84" s="37"/>
      <c r="BC84" s="37"/>
      <c r="BD84" s="37"/>
      <c r="BE84" s="37"/>
      <c r="BF84" s="45"/>
      <c r="BG84" s="45"/>
      <c r="BH84" s="45"/>
      <c r="BI84" s="45"/>
      <c r="BJ84" s="45"/>
      <c r="BK84" s="45"/>
      <c r="BL84" s="45"/>
      <c r="BM84" s="45"/>
      <c r="BN84" s="45"/>
      <c r="BO84" s="45"/>
      <c r="BP84" s="46"/>
      <c r="BQ84" s="37"/>
      <c r="BR84" s="46"/>
      <c r="BS84" s="46"/>
      <c r="BT84" s="46"/>
      <c r="BU84" s="46"/>
      <c r="BV84" s="46"/>
      <c r="BW84" s="46"/>
      <c r="BX84" s="46"/>
      <c r="BY84" s="46"/>
      <c r="BZ84" s="37"/>
      <c r="CA84" s="43">
        <v>22000000</v>
      </c>
      <c r="CB84" s="37">
        <v>4</v>
      </c>
      <c r="CC84" s="37">
        <v>0</v>
      </c>
      <c r="CD84" s="42">
        <v>44957</v>
      </c>
      <c r="CE84" s="46"/>
      <c r="CF84" s="46"/>
      <c r="CG84" s="43"/>
      <c r="CH84" s="37"/>
      <c r="CI84" s="37"/>
      <c r="CJ84" s="42"/>
      <c r="CK84" s="46"/>
      <c r="CL84" s="46"/>
      <c r="CM84" s="46"/>
      <c r="CN84" s="46"/>
      <c r="CO84" s="37"/>
      <c r="CP84" s="42"/>
      <c r="CQ84" s="46">
        <f t="shared" si="8"/>
        <v>22000000</v>
      </c>
      <c r="CR84" s="48">
        <f t="shared" si="9"/>
        <v>4</v>
      </c>
      <c r="CS84" s="48">
        <f t="shared" si="10"/>
        <v>0</v>
      </c>
      <c r="CT84" s="42">
        <v>44957</v>
      </c>
      <c r="CU84" s="389">
        <f t="shared" si="11"/>
        <v>66000000</v>
      </c>
      <c r="CV84" s="46"/>
      <c r="CW84" s="27"/>
      <c r="CX84" s="27"/>
      <c r="CY84" s="27"/>
      <c r="CZ84" s="142"/>
      <c r="DA84" s="142"/>
      <c r="DB84" s="142"/>
      <c r="DC84" s="142"/>
      <c r="DD84" s="142"/>
      <c r="DE84" s="142"/>
      <c r="DF84" s="27"/>
      <c r="DG84" s="370" t="s">
        <v>1847</v>
      </c>
      <c r="DH84" s="370" t="s">
        <v>1458</v>
      </c>
      <c r="DI84" s="27"/>
      <c r="DJ84" s="27" t="s">
        <v>1949</v>
      </c>
      <c r="DK84" s="27" t="s">
        <v>1464</v>
      </c>
      <c r="DL84" s="49" t="s">
        <v>2329</v>
      </c>
      <c r="DM84" s="49" t="s">
        <v>1860</v>
      </c>
      <c r="DN84" s="25"/>
      <c r="DO84" t="s">
        <v>1851</v>
      </c>
    </row>
    <row r="85" spans="1:119" ht="25.5" customHeight="1" x14ac:dyDescent="0.25">
      <c r="A85" s="26" t="s">
        <v>750</v>
      </c>
      <c r="B85" s="27">
        <v>2022</v>
      </c>
      <c r="C85" s="34" t="s">
        <v>751</v>
      </c>
      <c r="D85" s="35" t="s">
        <v>2412</v>
      </c>
      <c r="E85" s="36" t="s">
        <v>2413</v>
      </c>
      <c r="F85" s="327" t="s">
        <v>2414</v>
      </c>
      <c r="G85" s="27" t="s">
        <v>1425</v>
      </c>
      <c r="H85" s="27" t="s">
        <v>1426</v>
      </c>
      <c r="I85" s="27" t="s">
        <v>1427</v>
      </c>
      <c r="J85" s="27" t="s">
        <v>2415</v>
      </c>
      <c r="K85" s="304" t="s">
        <v>1445</v>
      </c>
      <c r="L85" s="27" t="s">
        <v>752</v>
      </c>
      <c r="M85" s="27" t="s">
        <v>1842</v>
      </c>
      <c r="N85" s="37">
        <v>1122783005</v>
      </c>
      <c r="O85" s="38">
        <v>1</v>
      </c>
      <c r="P85" s="27" t="s">
        <v>2416</v>
      </c>
      <c r="Q85" s="27" t="s">
        <v>1431</v>
      </c>
      <c r="R85" s="378" t="s">
        <v>1485</v>
      </c>
      <c r="S85" s="39" t="s">
        <v>2417</v>
      </c>
      <c r="T85" s="27"/>
      <c r="U85" s="27"/>
      <c r="V85" s="37"/>
      <c r="W85" s="27"/>
      <c r="X85" s="27"/>
      <c r="Y85" s="152" t="s">
        <v>1446</v>
      </c>
      <c r="Z85" s="37">
        <v>3117186674</v>
      </c>
      <c r="AA85" s="37"/>
      <c r="AB85" s="37">
        <v>8</v>
      </c>
      <c r="AC85" s="27">
        <v>0</v>
      </c>
      <c r="AD85" s="40">
        <v>44587</v>
      </c>
      <c r="AE85" s="40">
        <v>44588</v>
      </c>
      <c r="AF85" s="41" t="s">
        <v>2037</v>
      </c>
      <c r="AG85" s="42">
        <v>44830</v>
      </c>
      <c r="AH85" s="43">
        <v>5500000</v>
      </c>
      <c r="AI85" s="43">
        <v>44000000</v>
      </c>
      <c r="AJ85" s="43"/>
      <c r="AK85" s="43"/>
      <c r="AL85" s="27" t="s">
        <v>2418</v>
      </c>
      <c r="AM85" s="27" t="s">
        <v>1673</v>
      </c>
      <c r="AN85" s="27">
        <v>480</v>
      </c>
      <c r="AO85" s="27" t="s">
        <v>2419</v>
      </c>
      <c r="AP85" s="44" t="s">
        <v>2411</v>
      </c>
      <c r="AQ85" s="27" t="s">
        <v>1434</v>
      </c>
      <c r="AR85" s="37">
        <v>331160162113</v>
      </c>
      <c r="AS85" s="27">
        <v>1</v>
      </c>
      <c r="AT85" s="27">
        <f>IFERROR(VLOOKUP(AS85,#REF!,2,0), )</f>
        <v>0</v>
      </c>
      <c r="AU85" s="27">
        <v>6</v>
      </c>
      <c r="AV85" s="27">
        <f>IFERROR(VLOOKUP(AU85,#REF!,2,0), )</f>
        <v>0</v>
      </c>
      <c r="AW85" s="27">
        <v>2113</v>
      </c>
      <c r="AX85" s="27">
        <f>IFERROR(VLOOKUP(AW85,#REF!,2,0), )</f>
        <v>0</v>
      </c>
      <c r="AY85" s="37"/>
      <c r="AZ85" s="37"/>
      <c r="BA85" s="37"/>
      <c r="BB85" s="37"/>
      <c r="BC85" s="37"/>
      <c r="BD85" s="37"/>
      <c r="BE85" s="37"/>
      <c r="BF85" s="45"/>
      <c r="BG85" s="45"/>
      <c r="BH85" s="45"/>
      <c r="BI85" s="45"/>
      <c r="BJ85" s="45"/>
      <c r="BK85" s="45"/>
      <c r="BL85" s="45"/>
      <c r="BM85" s="45"/>
      <c r="BN85" s="45"/>
      <c r="BO85" s="45"/>
      <c r="BP85" s="46"/>
      <c r="BQ85" s="37"/>
      <c r="BR85" s="46"/>
      <c r="BS85" s="46"/>
      <c r="BT85" s="46"/>
      <c r="BU85" s="46"/>
      <c r="BV85" s="46"/>
      <c r="BW85" s="46"/>
      <c r="BX85" s="46"/>
      <c r="BY85" s="46"/>
      <c r="BZ85" s="37"/>
      <c r="CA85" s="43"/>
      <c r="CB85" s="37"/>
      <c r="CC85" s="37"/>
      <c r="CD85" s="42"/>
      <c r="CE85" s="46"/>
      <c r="CF85" s="46"/>
      <c r="CG85" s="43"/>
      <c r="CH85" s="37"/>
      <c r="CI85" s="37"/>
      <c r="CJ85" s="42"/>
      <c r="CK85" s="46"/>
      <c r="CL85" s="46"/>
      <c r="CM85" s="46"/>
      <c r="CN85" s="46"/>
      <c r="CO85" s="37"/>
      <c r="CP85" s="42"/>
      <c r="CQ85" s="46">
        <f t="shared" si="8"/>
        <v>0</v>
      </c>
      <c r="CR85" s="48">
        <f t="shared" si="9"/>
        <v>0</v>
      </c>
      <c r="CS85" s="48">
        <f t="shared" si="10"/>
        <v>0</v>
      </c>
      <c r="CT85" s="159">
        <v>44830</v>
      </c>
      <c r="CU85" s="389">
        <f t="shared" si="11"/>
        <v>44000000</v>
      </c>
      <c r="CV85" s="46"/>
      <c r="CW85" s="27"/>
      <c r="CX85" s="27"/>
      <c r="CY85" s="27"/>
      <c r="CZ85" s="142"/>
      <c r="DA85" s="142"/>
      <c r="DB85" s="142"/>
      <c r="DC85" s="142"/>
      <c r="DD85" s="142"/>
      <c r="DE85" s="142"/>
      <c r="DF85" s="248"/>
      <c r="DG85" s="376" t="s">
        <v>2420</v>
      </c>
      <c r="DH85" s="376" t="s">
        <v>1458</v>
      </c>
      <c r="DI85" s="249"/>
      <c r="DJ85" s="27" t="s">
        <v>1949</v>
      </c>
      <c r="DK85" s="27" t="s">
        <v>1464</v>
      </c>
      <c r="DL85" s="49" t="s">
        <v>2329</v>
      </c>
      <c r="DM85" s="49" t="s">
        <v>1860</v>
      </c>
      <c r="DN85" s="25"/>
      <c r="DO85" t="s">
        <v>1851</v>
      </c>
    </row>
    <row r="86" spans="1:119" ht="25.5" customHeight="1" x14ac:dyDescent="0.25">
      <c r="A86" s="26" t="s">
        <v>753</v>
      </c>
      <c r="B86" s="27">
        <v>2022</v>
      </c>
      <c r="C86" s="34" t="s">
        <v>754</v>
      </c>
      <c r="D86" s="35" t="s">
        <v>2421</v>
      </c>
      <c r="E86" s="157" t="s">
        <v>2422</v>
      </c>
      <c r="F86" s="327" t="s">
        <v>2423</v>
      </c>
      <c r="G86" s="27" t="s">
        <v>1425</v>
      </c>
      <c r="H86" s="27" t="s">
        <v>1426</v>
      </c>
      <c r="I86" s="27" t="s">
        <v>1427</v>
      </c>
      <c r="J86" s="27" t="s">
        <v>2424</v>
      </c>
      <c r="K86" s="304" t="s">
        <v>1732</v>
      </c>
      <c r="L86" s="27" t="s">
        <v>755</v>
      </c>
      <c r="M86" s="27" t="s">
        <v>1842</v>
      </c>
      <c r="N86" s="37">
        <v>1022361208</v>
      </c>
      <c r="O86" s="38">
        <v>4</v>
      </c>
      <c r="P86" s="27" t="s">
        <v>1565</v>
      </c>
      <c r="Q86" s="27" t="s">
        <v>1431</v>
      </c>
      <c r="R86" s="379" t="s">
        <v>1470</v>
      </c>
      <c r="S86" s="151" t="s">
        <v>1491</v>
      </c>
      <c r="T86" s="27"/>
      <c r="U86" s="27"/>
      <c r="V86" s="37"/>
      <c r="W86" s="27"/>
      <c r="X86" s="27"/>
      <c r="Y86" s="152" t="s">
        <v>1733</v>
      </c>
      <c r="Z86" s="37">
        <v>3016767778</v>
      </c>
      <c r="AA86" s="37"/>
      <c r="AB86" s="37">
        <v>8</v>
      </c>
      <c r="AC86" s="27">
        <v>0</v>
      </c>
      <c r="AD86" s="40">
        <v>44587</v>
      </c>
      <c r="AE86" s="40">
        <v>44595</v>
      </c>
      <c r="AF86" s="41" t="s">
        <v>2009</v>
      </c>
      <c r="AG86" s="42">
        <v>44836</v>
      </c>
      <c r="AH86" s="43">
        <v>2300000</v>
      </c>
      <c r="AI86" s="43">
        <v>18400000</v>
      </c>
      <c r="AJ86" s="43"/>
      <c r="AK86" s="43"/>
      <c r="AL86" s="27" t="s">
        <v>2425</v>
      </c>
      <c r="AM86" s="27" t="s">
        <v>1673</v>
      </c>
      <c r="AN86" s="27">
        <v>485</v>
      </c>
      <c r="AO86" s="27" t="s">
        <v>2426</v>
      </c>
      <c r="AP86" s="44" t="s">
        <v>2411</v>
      </c>
      <c r="AQ86" s="27" t="s">
        <v>1434</v>
      </c>
      <c r="AR86" s="37">
        <v>3311602342142</v>
      </c>
      <c r="AS86" s="27">
        <v>2</v>
      </c>
      <c r="AT86" s="27">
        <f>IFERROR(VLOOKUP(AS86,#REF!,2,0), )</f>
        <v>0</v>
      </c>
      <c r="AU86" s="27">
        <v>34</v>
      </c>
      <c r="AV86" s="27">
        <f>IFERROR(VLOOKUP(AU86,#REF!,2,0), )</f>
        <v>0</v>
      </c>
      <c r="AW86" s="27">
        <v>2142</v>
      </c>
      <c r="AX86" s="27">
        <f>IFERROR(VLOOKUP(AW86,#REF!,2,0), )</f>
        <v>0</v>
      </c>
      <c r="AY86" s="37"/>
      <c r="AZ86" s="37"/>
      <c r="BA86" s="37"/>
      <c r="BB86" s="37"/>
      <c r="BC86" s="37"/>
      <c r="BD86" s="37"/>
      <c r="BE86" s="37"/>
      <c r="BF86" s="45"/>
      <c r="BG86" s="45"/>
      <c r="BH86" s="45"/>
      <c r="BI86" s="45"/>
      <c r="BJ86" s="45"/>
      <c r="BK86" s="45"/>
      <c r="BL86" s="45"/>
      <c r="BM86" s="45"/>
      <c r="BN86" s="45"/>
      <c r="BO86" s="45"/>
      <c r="BP86" s="46"/>
      <c r="BQ86" s="37"/>
      <c r="BR86" s="46"/>
      <c r="BS86" s="46"/>
      <c r="BT86" s="46"/>
      <c r="BU86" s="46"/>
      <c r="BV86" s="46"/>
      <c r="BW86" s="46"/>
      <c r="BX86" s="46"/>
      <c r="BY86" s="46"/>
      <c r="BZ86" s="37"/>
      <c r="CA86" s="46">
        <v>5596667</v>
      </c>
      <c r="CB86" s="48">
        <v>2</v>
      </c>
      <c r="CC86" s="48">
        <v>13</v>
      </c>
      <c r="CD86" s="42">
        <v>44910</v>
      </c>
      <c r="CE86" s="46"/>
      <c r="CF86" s="46"/>
      <c r="CG86" s="43"/>
      <c r="CH86" s="37"/>
      <c r="CI86" s="37"/>
      <c r="CJ86" s="42"/>
      <c r="CK86" s="46"/>
      <c r="CL86" s="46"/>
      <c r="CM86" s="46"/>
      <c r="CN86" s="46"/>
      <c r="CO86" s="37"/>
      <c r="CP86" s="42"/>
      <c r="CQ86" s="46"/>
      <c r="CR86" s="48"/>
      <c r="CS86" s="48"/>
      <c r="CT86" s="42">
        <v>44910</v>
      </c>
      <c r="CU86" s="389">
        <f t="shared" si="11"/>
        <v>23996667</v>
      </c>
      <c r="CV86" s="46"/>
      <c r="CW86" s="27"/>
      <c r="CX86" s="27"/>
      <c r="CY86" s="27"/>
      <c r="CZ86" s="142"/>
      <c r="DA86" s="142"/>
      <c r="DB86" s="142"/>
      <c r="DC86" s="142"/>
      <c r="DD86" s="142"/>
      <c r="DE86" s="142"/>
      <c r="DF86" s="27"/>
      <c r="DG86" s="235" t="s">
        <v>1847</v>
      </c>
      <c r="DH86" s="235" t="s">
        <v>1458</v>
      </c>
      <c r="DI86" s="27"/>
      <c r="DJ86" s="27" t="s">
        <v>1949</v>
      </c>
      <c r="DK86" s="27" t="s">
        <v>2427</v>
      </c>
      <c r="DL86" s="49" t="s">
        <v>2428</v>
      </c>
      <c r="DM86" s="49" t="s">
        <v>1860</v>
      </c>
      <c r="DN86" s="25"/>
      <c r="DO86" t="s">
        <v>1851</v>
      </c>
    </row>
    <row r="87" spans="1:119" ht="25.5" customHeight="1" x14ac:dyDescent="0.25">
      <c r="A87" s="26" t="s">
        <v>756</v>
      </c>
      <c r="B87" s="27">
        <v>2022</v>
      </c>
      <c r="C87" s="34" t="s">
        <v>757</v>
      </c>
      <c r="D87" s="35" t="s">
        <v>2429</v>
      </c>
      <c r="E87" s="157" t="s">
        <v>2430</v>
      </c>
      <c r="F87" s="327" t="s">
        <v>2431</v>
      </c>
      <c r="G87" s="27" t="s">
        <v>1425</v>
      </c>
      <c r="H87" s="27" t="s">
        <v>1426</v>
      </c>
      <c r="I87" s="27" t="s">
        <v>1427</v>
      </c>
      <c r="J87" s="27" t="s">
        <v>2432</v>
      </c>
      <c r="K87" s="304" t="s">
        <v>2433</v>
      </c>
      <c r="L87" s="27" t="s">
        <v>758</v>
      </c>
      <c r="M87" s="27" t="s">
        <v>1842</v>
      </c>
      <c r="N87" s="37">
        <v>52203594</v>
      </c>
      <c r="O87" s="38">
        <v>4</v>
      </c>
      <c r="P87" s="27" t="s">
        <v>1565</v>
      </c>
      <c r="Q87" s="27" t="s">
        <v>1431</v>
      </c>
      <c r="R87" s="378" t="s">
        <v>1470</v>
      </c>
      <c r="S87" s="151" t="s">
        <v>1491</v>
      </c>
      <c r="T87" s="27"/>
      <c r="U87" s="27"/>
      <c r="V87" s="37"/>
      <c r="W87" s="27"/>
      <c r="X87" s="27"/>
      <c r="Y87" s="152" t="s">
        <v>2434</v>
      </c>
      <c r="Z87" s="37">
        <v>3023749418</v>
      </c>
      <c r="AA87" s="37"/>
      <c r="AB87" s="37">
        <v>8</v>
      </c>
      <c r="AC87" s="27">
        <v>0</v>
      </c>
      <c r="AD87" s="40">
        <v>44585</v>
      </c>
      <c r="AE87" s="171">
        <v>44589</v>
      </c>
      <c r="AF87" s="41" t="s">
        <v>2051</v>
      </c>
      <c r="AG87" s="42">
        <v>44827</v>
      </c>
      <c r="AH87" s="43">
        <v>2600000</v>
      </c>
      <c r="AI87" s="43">
        <v>20800000</v>
      </c>
      <c r="AJ87" s="43"/>
      <c r="AK87" s="43"/>
      <c r="AL87" s="27" t="s">
        <v>2435</v>
      </c>
      <c r="AM87" s="27" t="s">
        <v>1673</v>
      </c>
      <c r="AN87" s="27">
        <v>417</v>
      </c>
      <c r="AO87" s="25" t="s">
        <v>2436</v>
      </c>
      <c r="AP87" s="173" t="s">
        <v>2126</v>
      </c>
      <c r="AQ87" s="27" t="s">
        <v>1434</v>
      </c>
      <c r="AR87" s="37">
        <v>3311605572169</v>
      </c>
      <c r="AS87" s="27">
        <v>5</v>
      </c>
      <c r="AT87" s="27">
        <f>IFERROR(VLOOKUP(AS87,#REF!,2,0), )</f>
        <v>0</v>
      </c>
      <c r="AU87" s="27">
        <v>57</v>
      </c>
      <c r="AV87" s="27">
        <f>IFERROR(VLOOKUP(AU87,#REF!,2,0), )</f>
        <v>0</v>
      </c>
      <c r="AW87" s="27">
        <v>2169</v>
      </c>
      <c r="AX87" s="27">
        <f>IFERROR(VLOOKUP(AW87,#REF!,2,0), )</f>
        <v>0</v>
      </c>
      <c r="AY87" s="37">
        <v>2</v>
      </c>
      <c r="AZ87" s="37">
        <v>2</v>
      </c>
      <c r="BA87" s="37">
        <v>1</v>
      </c>
      <c r="BB87" s="37"/>
      <c r="BC87" s="37"/>
      <c r="BD87" s="37"/>
      <c r="BE87" s="37"/>
      <c r="BF87" s="45">
        <v>44713</v>
      </c>
      <c r="BG87" s="45"/>
      <c r="BH87" s="45"/>
      <c r="BI87" s="45"/>
      <c r="BJ87" s="45"/>
      <c r="BK87" s="45"/>
      <c r="BL87" s="45"/>
      <c r="BM87" s="45"/>
      <c r="BN87" s="45"/>
      <c r="BO87" s="45"/>
      <c r="BP87" s="46" t="s">
        <v>1430</v>
      </c>
      <c r="BQ87" s="37">
        <v>1024470372</v>
      </c>
      <c r="BR87" s="46" t="s">
        <v>1601</v>
      </c>
      <c r="BS87" s="46"/>
      <c r="BT87" s="46"/>
      <c r="BU87" s="46"/>
      <c r="BV87" s="46"/>
      <c r="BW87" s="46"/>
      <c r="BX87" s="46"/>
      <c r="BY87" s="46"/>
      <c r="BZ87" s="37"/>
      <c r="CA87" s="43">
        <v>8060000</v>
      </c>
      <c r="CB87" s="37">
        <v>3</v>
      </c>
      <c r="CC87" s="37">
        <v>4</v>
      </c>
      <c r="CD87" s="42">
        <v>44926</v>
      </c>
      <c r="CE87" s="46"/>
      <c r="CF87" s="46"/>
      <c r="CG87" s="43">
        <v>1300000</v>
      </c>
      <c r="CH87" s="37">
        <v>0</v>
      </c>
      <c r="CI87" s="37">
        <v>15</v>
      </c>
      <c r="CJ87" s="42">
        <v>44941</v>
      </c>
      <c r="CK87" s="46"/>
      <c r="CL87" s="46"/>
      <c r="CM87" s="46"/>
      <c r="CN87" s="46"/>
      <c r="CO87" s="37"/>
      <c r="CP87" s="42"/>
      <c r="CQ87" s="46">
        <f t="shared" ref="CQ87:CQ119" si="12">+CA87+CG87+CM87</f>
        <v>9360000</v>
      </c>
      <c r="CR87" s="48">
        <f t="shared" ref="CR87:CR118" si="13">CB87+CH87+CN87</f>
        <v>3</v>
      </c>
      <c r="CS87" s="48">
        <f t="shared" ref="CS87:CS118" si="14">CC87+CI87+CO87</f>
        <v>19</v>
      </c>
      <c r="CT87" s="42">
        <v>44941</v>
      </c>
      <c r="CU87" s="389">
        <f t="shared" si="11"/>
        <v>30160000</v>
      </c>
      <c r="CV87" s="46"/>
      <c r="CW87" s="27"/>
      <c r="CX87" s="27"/>
      <c r="CY87" s="27"/>
      <c r="CZ87" s="142"/>
      <c r="DA87" s="142"/>
      <c r="DB87" s="142"/>
      <c r="DC87" s="142"/>
      <c r="DD87" s="142"/>
      <c r="DE87" s="142"/>
      <c r="DF87" s="27"/>
      <c r="DG87" s="27" t="s">
        <v>1847</v>
      </c>
      <c r="DH87" s="27" t="s">
        <v>1458</v>
      </c>
      <c r="DI87" s="27"/>
      <c r="DJ87" s="27" t="s">
        <v>1922</v>
      </c>
      <c r="DK87" s="27" t="s">
        <v>2437</v>
      </c>
      <c r="DL87" s="49" t="s">
        <v>2438</v>
      </c>
      <c r="DM87" s="49" t="s">
        <v>2118</v>
      </c>
      <c r="DN87" s="25"/>
      <c r="DO87" t="s">
        <v>1851</v>
      </c>
    </row>
    <row r="88" spans="1:119" ht="25.5" customHeight="1" x14ac:dyDescent="0.25">
      <c r="A88" s="26" t="s">
        <v>759</v>
      </c>
      <c r="B88" s="27">
        <v>2022</v>
      </c>
      <c r="C88" s="34" t="s">
        <v>760</v>
      </c>
      <c r="D88" s="35" t="s">
        <v>2439</v>
      </c>
      <c r="E88" s="36" t="s">
        <v>2440</v>
      </c>
      <c r="F88" s="327" t="s">
        <v>2441</v>
      </c>
      <c r="G88" s="27" t="s">
        <v>1425</v>
      </c>
      <c r="H88" s="27" t="s">
        <v>1426</v>
      </c>
      <c r="I88" s="27" t="s">
        <v>1427</v>
      </c>
      <c r="J88" s="27" t="s">
        <v>2442</v>
      </c>
      <c r="K88" s="304" t="s">
        <v>2443</v>
      </c>
      <c r="L88" s="27" t="s">
        <v>761</v>
      </c>
      <c r="M88" s="27" t="s">
        <v>1842</v>
      </c>
      <c r="N88" s="37">
        <v>79847194</v>
      </c>
      <c r="O88" s="38">
        <v>3</v>
      </c>
      <c r="P88" s="27" t="s">
        <v>1565</v>
      </c>
      <c r="Q88" s="27" t="s">
        <v>1431</v>
      </c>
      <c r="R88" s="379" t="s">
        <v>1470</v>
      </c>
      <c r="S88" s="151" t="s">
        <v>1491</v>
      </c>
      <c r="T88" s="27"/>
      <c r="U88" s="27"/>
      <c r="V88" s="37"/>
      <c r="W88" s="27"/>
      <c r="X88" s="27"/>
      <c r="Y88" s="152" t="s">
        <v>2444</v>
      </c>
      <c r="Z88" s="37">
        <v>3103786612</v>
      </c>
      <c r="AA88" s="37"/>
      <c r="AB88" s="37">
        <v>8</v>
      </c>
      <c r="AC88" s="27">
        <v>0</v>
      </c>
      <c r="AD88" s="40">
        <v>44588</v>
      </c>
      <c r="AE88" s="174">
        <v>44595</v>
      </c>
      <c r="AF88" s="41" t="s">
        <v>2009</v>
      </c>
      <c r="AG88" s="42">
        <v>44836</v>
      </c>
      <c r="AH88" s="43">
        <v>2300000</v>
      </c>
      <c r="AI88" s="43">
        <v>18400000</v>
      </c>
      <c r="AJ88" s="43"/>
      <c r="AK88" s="43"/>
      <c r="AL88" s="27" t="s">
        <v>2445</v>
      </c>
      <c r="AM88" s="27" t="s">
        <v>1673</v>
      </c>
      <c r="AN88" s="27">
        <v>518</v>
      </c>
      <c r="AO88" s="27" t="s">
        <v>2446</v>
      </c>
      <c r="AP88" s="44" t="s">
        <v>2046</v>
      </c>
      <c r="AQ88" s="27" t="s">
        <v>1434</v>
      </c>
      <c r="AR88" s="37">
        <v>331160162094</v>
      </c>
      <c r="AS88" s="27">
        <v>1</v>
      </c>
      <c r="AT88" s="27">
        <f>IFERROR(VLOOKUP(AS88,#REF!,2,0), )</f>
        <v>0</v>
      </c>
      <c r="AU88" s="27">
        <v>6</v>
      </c>
      <c r="AV88" s="27">
        <f>IFERROR(VLOOKUP(AU88,#REF!,2,0), )</f>
        <v>0</v>
      </c>
      <c r="AW88" s="27">
        <v>2094</v>
      </c>
      <c r="AX88" s="27">
        <f>IFERROR(VLOOKUP(AW88,#REF!,2,0), )</f>
        <v>0</v>
      </c>
      <c r="AY88" s="37">
        <v>1</v>
      </c>
      <c r="AZ88" s="37">
        <v>1</v>
      </c>
      <c r="BA88" s="37"/>
      <c r="BB88" s="37"/>
      <c r="BC88" s="37"/>
      <c r="BD88" s="37"/>
      <c r="BE88" s="37"/>
      <c r="BF88" s="45"/>
      <c r="BG88" s="45"/>
      <c r="BH88" s="45"/>
      <c r="BI88" s="45"/>
      <c r="BJ88" s="45"/>
      <c r="BK88" s="45"/>
      <c r="BL88" s="45"/>
      <c r="BM88" s="45"/>
      <c r="BN88" s="45"/>
      <c r="BO88" s="45"/>
      <c r="BP88" s="46"/>
      <c r="BQ88" s="37"/>
      <c r="BR88" s="46"/>
      <c r="BS88" s="46"/>
      <c r="BT88" s="46"/>
      <c r="BU88" s="46"/>
      <c r="BV88" s="46"/>
      <c r="BW88" s="46"/>
      <c r="BX88" s="46"/>
      <c r="BY88" s="46"/>
      <c r="BZ88" s="37"/>
      <c r="CA88" s="43">
        <v>6900000</v>
      </c>
      <c r="CB88" s="37">
        <v>3</v>
      </c>
      <c r="CC88" s="37">
        <v>0</v>
      </c>
      <c r="CD88" s="42">
        <v>44928</v>
      </c>
      <c r="CE88" s="46"/>
      <c r="CF88" s="46"/>
      <c r="CG88" s="43"/>
      <c r="CH88" s="37"/>
      <c r="CI88" s="37"/>
      <c r="CJ88" s="42"/>
      <c r="CK88" s="46"/>
      <c r="CL88" s="46"/>
      <c r="CM88" s="46"/>
      <c r="CN88" s="46"/>
      <c r="CO88" s="37"/>
      <c r="CP88" s="42"/>
      <c r="CQ88" s="46">
        <f t="shared" si="12"/>
        <v>6900000</v>
      </c>
      <c r="CR88" s="48">
        <f t="shared" si="13"/>
        <v>3</v>
      </c>
      <c r="CS88" s="48">
        <f t="shared" si="14"/>
        <v>0</v>
      </c>
      <c r="CT88" s="159">
        <v>44928</v>
      </c>
      <c r="CU88" s="389">
        <f t="shared" si="11"/>
        <v>25300000</v>
      </c>
      <c r="CV88" s="46"/>
      <c r="CW88" s="27"/>
      <c r="CX88" s="27"/>
      <c r="CY88" s="27"/>
      <c r="CZ88" s="142"/>
      <c r="DA88" s="142"/>
      <c r="DB88" s="142"/>
      <c r="DC88" s="142"/>
      <c r="DD88" s="142"/>
      <c r="DE88" s="142"/>
      <c r="DF88" s="27"/>
      <c r="DG88" s="347" t="s">
        <v>1847</v>
      </c>
      <c r="DH88" s="347" t="s">
        <v>1458</v>
      </c>
      <c r="DI88" s="27"/>
      <c r="DJ88" s="27" t="s">
        <v>1922</v>
      </c>
      <c r="DK88" s="27" t="s">
        <v>2437</v>
      </c>
      <c r="DL88" s="49" t="s">
        <v>2438</v>
      </c>
      <c r="DM88" s="49" t="s">
        <v>2118</v>
      </c>
      <c r="DN88" s="25"/>
      <c r="DO88" t="s">
        <v>1851</v>
      </c>
    </row>
    <row r="89" spans="1:119" ht="25.5" customHeight="1" x14ac:dyDescent="0.25">
      <c r="A89" s="26" t="s">
        <v>762</v>
      </c>
      <c r="B89" s="27">
        <v>2022</v>
      </c>
      <c r="C89" s="34" t="s">
        <v>763</v>
      </c>
      <c r="D89" s="35" t="s">
        <v>2447</v>
      </c>
      <c r="E89" s="36" t="s">
        <v>2448</v>
      </c>
      <c r="F89" s="327" t="s">
        <v>2449</v>
      </c>
      <c r="G89" s="27" t="s">
        <v>1425</v>
      </c>
      <c r="H89" s="27" t="s">
        <v>1426</v>
      </c>
      <c r="I89" s="27" t="s">
        <v>1427</v>
      </c>
      <c r="J89" s="27" t="s">
        <v>2450</v>
      </c>
      <c r="K89" s="304" t="s">
        <v>1685</v>
      </c>
      <c r="L89" s="27" t="s">
        <v>764</v>
      </c>
      <c r="M89" s="27" t="s">
        <v>1842</v>
      </c>
      <c r="N89" s="37">
        <v>1031152615</v>
      </c>
      <c r="O89" s="38">
        <v>5</v>
      </c>
      <c r="P89" s="27" t="s">
        <v>1565</v>
      </c>
      <c r="Q89" s="27" t="s">
        <v>1431</v>
      </c>
      <c r="R89" s="381" t="s">
        <v>1485</v>
      </c>
      <c r="S89" s="39" t="s">
        <v>1491</v>
      </c>
      <c r="T89" s="27"/>
      <c r="U89" s="27"/>
      <c r="V89" s="37"/>
      <c r="W89" s="27"/>
      <c r="X89" s="27"/>
      <c r="Y89" s="152" t="s">
        <v>2451</v>
      </c>
      <c r="Z89" s="37">
        <v>3214951148</v>
      </c>
      <c r="AA89" s="37"/>
      <c r="AB89" s="37">
        <v>8</v>
      </c>
      <c r="AC89" s="27">
        <v>0</v>
      </c>
      <c r="AD89" s="40">
        <v>44588</v>
      </c>
      <c r="AE89" s="171">
        <v>44593</v>
      </c>
      <c r="AF89" s="41" t="s">
        <v>1956</v>
      </c>
      <c r="AG89" s="42">
        <v>44834</v>
      </c>
      <c r="AH89" s="43">
        <v>5000000</v>
      </c>
      <c r="AI89" s="43">
        <v>40000000</v>
      </c>
      <c r="AJ89" s="43"/>
      <c r="AK89" s="43"/>
      <c r="AL89" s="27" t="s">
        <v>2452</v>
      </c>
      <c r="AM89" s="27" t="s">
        <v>1673</v>
      </c>
      <c r="AN89" s="27">
        <v>510</v>
      </c>
      <c r="AO89" s="25" t="s">
        <v>2453</v>
      </c>
      <c r="AP89" s="173" t="s">
        <v>2051</v>
      </c>
      <c r="AQ89" s="27" t="s">
        <v>1434</v>
      </c>
      <c r="AR89" s="37">
        <v>3311605572169</v>
      </c>
      <c r="AS89" s="27">
        <v>5</v>
      </c>
      <c r="AT89" s="27">
        <f>IFERROR(VLOOKUP(AS89,#REF!,2,0), )</f>
        <v>0</v>
      </c>
      <c r="AU89" s="27">
        <v>57</v>
      </c>
      <c r="AV89" s="27">
        <f>IFERROR(VLOOKUP(AU89,#REF!,2,0), )</f>
        <v>0</v>
      </c>
      <c r="AW89" s="27">
        <v>2169</v>
      </c>
      <c r="AX89" s="27">
        <f>IFERROR(VLOOKUP(AW89,#REF!,2,0), )</f>
        <v>0</v>
      </c>
      <c r="AY89" s="37"/>
      <c r="AZ89" s="37"/>
      <c r="BA89" s="37"/>
      <c r="BB89" s="37"/>
      <c r="BC89" s="37"/>
      <c r="BD89" s="37"/>
      <c r="BE89" s="37"/>
      <c r="BF89" s="45"/>
      <c r="BG89" s="45"/>
      <c r="BH89" s="45"/>
      <c r="BI89" s="45"/>
      <c r="BJ89" s="45"/>
      <c r="BK89" s="45"/>
      <c r="BL89" s="45"/>
      <c r="BM89" s="45"/>
      <c r="BN89" s="45"/>
      <c r="BO89" s="45"/>
      <c r="BP89" s="46"/>
      <c r="BQ89" s="37"/>
      <c r="BR89" s="46"/>
      <c r="BS89" s="46"/>
      <c r="BT89" s="46"/>
      <c r="BU89" s="46"/>
      <c r="BV89" s="46"/>
      <c r="BW89" s="46"/>
      <c r="BX89" s="46"/>
      <c r="BY89" s="46"/>
      <c r="BZ89" s="37"/>
      <c r="CA89" s="43"/>
      <c r="CB89" s="37"/>
      <c r="CC89" s="37"/>
      <c r="CD89" s="42"/>
      <c r="CE89" s="46"/>
      <c r="CF89" s="46"/>
      <c r="CG89" s="43"/>
      <c r="CH89" s="37"/>
      <c r="CI89" s="37"/>
      <c r="CJ89" s="42"/>
      <c r="CK89" s="46"/>
      <c r="CL89" s="46"/>
      <c r="CM89" s="46"/>
      <c r="CN89" s="46"/>
      <c r="CO89" s="37"/>
      <c r="CP89" s="42"/>
      <c r="CQ89" s="46">
        <f t="shared" si="12"/>
        <v>0</v>
      </c>
      <c r="CR89" s="48">
        <f t="shared" si="13"/>
        <v>0</v>
      </c>
      <c r="CS89" s="48">
        <f t="shared" si="14"/>
        <v>0</v>
      </c>
      <c r="CT89" s="159">
        <v>44834</v>
      </c>
      <c r="CU89" s="389">
        <f t="shared" si="11"/>
        <v>40000000</v>
      </c>
      <c r="CV89" s="46"/>
      <c r="CW89" s="27"/>
      <c r="CX89" s="27"/>
      <c r="CY89" s="27"/>
      <c r="CZ89" s="142"/>
      <c r="DA89" s="142"/>
      <c r="DB89" s="142"/>
      <c r="DC89" s="142"/>
      <c r="DD89" s="142"/>
      <c r="DE89" s="142"/>
      <c r="DF89" s="248"/>
      <c r="DG89" s="376" t="s">
        <v>1458</v>
      </c>
      <c r="DH89" s="376" t="s">
        <v>1458</v>
      </c>
      <c r="DI89" s="249"/>
      <c r="DJ89" s="27" t="s">
        <v>1922</v>
      </c>
      <c r="DK89" s="27" t="s">
        <v>1571</v>
      </c>
      <c r="DL89" s="49" t="s">
        <v>2261</v>
      </c>
      <c r="DM89" s="49" t="s">
        <v>1860</v>
      </c>
      <c r="DN89" s="25"/>
      <c r="DO89" t="s">
        <v>1851</v>
      </c>
    </row>
    <row r="90" spans="1:119" ht="25.5" customHeight="1" x14ac:dyDescent="0.25">
      <c r="A90" s="26" t="s">
        <v>765</v>
      </c>
      <c r="B90" s="27">
        <v>2022</v>
      </c>
      <c r="C90" s="34" t="s">
        <v>766</v>
      </c>
      <c r="D90" s="35" t="s">
        <v>2454</v>
      </c>
      <c r="E90" s="36" t="s">
        <v>2455</v>
      </c>
      <c r="F90" s="327" t="s">
        <v>2456</v>
      </c>
      <c r="G90" s="27" t="s">
        <v>1425</v>
      </c>
      <c r="H90" s="27" t="s">
        <v>1426</v>
      </c>
      <c r="I90" s="27" t="s">
        <v>1427</v>
      </c>
      <c r="J90" s="27" t="s">
        <v>2442</v>
      </c>
      <c r="K90" s="304" t="s">
        <v>1564</v>
      </c>
      <c r="L90" s="27" t="s">
        <v>767</v>
      </c>
      <c r="M90" s="27" t="s">
        <v>1842</v>
      </c>
      <c r="N90" s="37">
        <v>52544046</v>
      </c>
      <c r="O90" s="38">
        <v>2</v>
      </c>
      <c r="P90" s="27" t="s">
        <v>1565</v>
      </c>
      <c r="Q90" s="27" t="s">
        <v>1431</v>
      </c>
      <c r="R90" s="379" t="s">
        <v>1470</v>
      </c>
      <c r="S90" s="39" t="s">
        <v>1451</v>
      </c>
      <c r="T90" s="27"/>
      <c r="U90" s="27"/>
      <c r="V90" s="37"/>
      <c r="W90" s="27"/>
      <c r="X90" s="27"/>
      <c r="Y90" s="152" t="s">
        <v>2457</v>
      </c>
      <c r="Z90" s="37">
        <v>3102575199</v>
      </c>
      <c r="AA90" s="37"/>
      <c r="AB90" s="37">
        <v>8</v>
      </c>
      <c r="AC90" s="27">
        <v>0</v>
      </c>
      <c r="AD90" s="40">
        <v>44588</v>
      </c>
      <c r="AE90" s="174">
        <v>44595</v>
      </c>
      <c r="AF90" s="41" t="s">
        <v>2009</v>
      </c>
      <c r="AG90" s="42">
        <v>44829</v>
      </c>
      <c r="AH90" s="43">
        <v>2300000</v>
      </c>
      <c r="AI90" s="43">
        <v>18400000</v>
      </c>
      <c r="AJ90" s="43"/>
      <c r="AK90" s="43"/>
      <c r="AL90" s="27" t="s">
        <v>2458</v>
      </c>
      <c r="AM90" s="27" t="s">
        <v>1673</v>
      </c>
      <c r="AN90" s="27">
        <v>512</v>
      </c>
      <c r="AO90" s="25" t="s">
        <v>2459</v>
      </c>
      <c r="AP90" s="173" t="s">
        <v>2046</v>
      </c>
      <c r="AQ90" s="27" t="s">
        <v>1434</v>
      </c>
      <c r="AR90" s="37">
        <v>33116016</v>
      </c>
      <c r="AS90" s="27">
        <v>1</v>
      </c>
      <c r="AT90" s="27">
        <f>IFERROR(VLOOKUP(AS90,#REF!,2,0), )</f>
        <v>0</v>
      </c>
      <c r="AU90" s="27">
        <v>6</v>
      </c>
      <c r="AV90" s="27">
        <f>IFERROR(VLOOKUP(AU90,#REF!,2,0), )</f>
        <v>0</v>
      </c>
      <c r="AW90" s="27"/>
      <c r="AX90" s="27">
        <f>IFERROR(VLOOKUP(AW90,#REF!,2,0), )</f>
        <v>0</v>
      </c>
      <c r="AY90" s="37">
        <v>1</v>
      </c>
      <c r="AZ90" s="37">
        <v>1</v>
      </c>
      <c r="BA90" s="37"/>
      <c r="BB90" s="37"/>
      <c r="BC90" s="37"/>
      <c r="BD90" s="37"/>
      <c r="BE90" s="37"/>
      <c r="BF90" s="45"/>
      <c r="BG90" s="45"/>
      <c r="BH90" s="45"/>
      <c r="BI90" s="45"/>
      <c r="BJ90" s="45"/>
      <c r="BK90" s="45"/>
      <c r="BL90" s="45"/>
      <c r="BM90" s="45"/>
      <c r="BN90" s="45"/>
      <c r="BO90" s="45"/>
      <c r="BP90" s="46"/>
      <c r="BQ90" s="37"/>
      <c r="BR90" s="46"/>
      <c r="BS90" s="46"/>
      <c r="BT90" s="46"/>
      <c r="BU90" s="46"/>
      <c r="BV90" s="46"/>
      <c r="BW90" s="46"/>
      <c r="BX90" s="46"/>
      <c r="BY90" s="46"/>
      <c r="BZ90" s="37"/>
      <c r="CA90" s="43">
        <v>7283333</v>
      </c>
      <c r="CB90" s="37">
        <v>3</v>
      </c>
      <c r="CC90" s="37">
        <v>5</v>
      </c>
      <c r="CD90" s="42">
        <v>44933</v>
      </c>
      <c r="CE90" s="46"/>
      <c r="CF90" s="46"/>
      <c r="CG90" s="43"/>
      <c r="CH90" s="37"/>
      <c r="CI90" s="37"/>
      <c r="CJ90" s="42"/>
      <c r="CK90" s="46"/>
      <c r="CL90" s="46"/>
      <c r="CM90" s="46"/>
      <c r="CN90" s="46"/>
      <c r="CO90" s="37"/>
      <c r="CP90" s="42"/>
      <c r="CQ90" s="46">
        <f t="shared" si="12"/>
        <v>7283333</v>
      </c>
      <c r="CR90" s="48">
        <f t="shared" si="13"/>
        <v>3</v>
      </c>
      <c r="CS90" s="48">
        <f t="shared" si="14"/>
        <v>5</v>
      </c>
      <c r="CT90" s="42">
        <v>44933</v>
      </c>
      <c r="CU90" s="389">
        <f t="shared" si="11"/>
        <v>25683333</v>
      </c>
      <c r="CV90" s="46"/>
      <c r="CW90" s="27"/>
      <c r="CX90" s="27"/>
      <c r="CY90" s="27"/>
      <c r="CZ90" s="142"/>
      <c r="DA90" s="142"/>
      <c r="DB90" s="142"/>
      <c r="DC90" s="142"/>
      <c r="DD90" s="142"/>
      <c r="DE90" s="142"/>
      <c r="DF90" s="27"/>
      <c r="DG90" s="370" t="s">
        <v>1847</v>
      </c>
      <c r="DH90" s="370" t="s">
        <v>1458</v>
      </c>
      <c r="DI90" s="27"/>
      <c r="DJ90" s="27" t="s">
        <v>1922</v>
      </c>
      <c r="DK90" s="27" t="s">
        <v>1652</v>
      </c>
      <c r="DL90" s="49" t="s">
        <v>2460</v>
      </c>
      <c r="DM90" s="49" t="s">
        <v>1860</v>
      </c>
      <c r="DN90" s="25"/>
      <c r="DO90" t="s">
        <v>1851</v>
      </c>
    </row>
    <row r="91" spans="1:119" ht="25.5" customHeight="1" x14ac:dyDescent="0.25">
      <c r="A91" s="26" t="s">
        <v>768</v>
      </c>
      <c r="B91" s="27">
        <v>2022</v>
      </c>
      <c r="C91" s="34" t="s">
        <v>769</v>
      </c>
      <c r="D91" s="35" t="s">
        <v>2461</v>
      </c>
      <c r="E91" s="36" t="s">
        <v>2462</v>
      </c>
      <c r="F91" s="327" t="s">
        <v>2463</v>
      </c>
      <c r="G91" s="27" t="s">
        <v>1425</v>
      </c>
      <c r="H91" s="27" t="s">
        <v>1426</v>
      </c>
      <c r="I91" s="27" t="s">
        <v>1427</v>
      </c>
      <c r="J91" s="27" t="s">
        <v>2464</v>
      </c>
      <c r="K91" s="304" t="s">
        <v>2465</v>
      </c>
      <c r="L91" s="27" t="s">
        <v>770</v>
      </c>
      <c r="M91" s="27" t="s">
        <v>1842</v>
      </c>
      <c r="N91" s="37">
        <v>1994940</v>
      </c>
      <c r="O91" s="38">
        <v>7</v>
      </c>
      <c r="P91" s="27" t="s">
        <v>2466</v>
      </c>
      <c r="Q91" s="27" t="s">
        <v>1431</v>
      </c>
      <c r="R91" s="378" t="s">
        <v>1485</v>
      </c>
      <c r="S91" s="39" t="s">
        <v>1451</v>
      </c>
      <c r="T91" s="27"/>
      <c r="U91" s="27"/>
      <c r="V91" s="37"/>
      <c r="W91" s="27"/>
      <c r="X91" s="91" t="s">
        <v>2467</v>
      </c>
      <c r="Y91" s="152" t="s">
        <v>2468</v>
      </c>
      <c r="Z91" s="37">
        <v>3006607080</v>
      </c>
      <c r="AA91" s="37"/>
      <c r="AB91" s="37">
        <v>8</v>
      </c>
      <c r="AC91" s="27">
        <v>0</v>
      </c>
      <c r="AD91" s="40">
        <v>44586</v>
      </c>
      <c r="AE91" s="171">
        <v>44588</v>
      </c>
      <c r="AF91" s="41" t="s">
        <v>2037</v>
      </c>
      <c r="AG91" s="42">
        <v>44830</v>
      </c>
      <c r="AH91" s="43">
        <v>4520000</v>
      </c>
      <c r="AI91" s="43">
        <v>36160000</v>
      </c>
      <c r="AJ91" s="43"/>
      <c r="AK91" s="43"/>
      <c r="AL91" s="27" t="s">
        <v>2469</v>
      </c>
      <c r="AM91" s="27" t="s">
        <v>1673</v>
      </c>
      <c r="AN91" s="27">
        <v>432</v>
      </c>
      <c r="AO91" s="25" t="s">
        <v>2470</v>
      </c>
      <c r="AP91" s="173" t="s">
        <v>2017</v>
      </c>
      <c r="AQ91" s="27" t="s">
        <v>1434</v>
      </c>
      <c r="AR91" s="37">
        <v>3311604302125</v>
      </c>
      <c r="AS91" s="27">
        <v>4</v>
      </c>
      <c r="AT91" s="27">
        <f>IFERROR(VLOOKUP(AS91,#REF!,2,0), )</f>
        <v>0</v>
      </c>
      <c r="AU91" s="27">
        <v>30</v>
      </c>
      <c r="AV91" s="27">
        <f>IFERROR(VLOOKUP(AU91,#REF!,2,0), )</f>
        <v>0</v>
      </c>
      <c r="AW91" s="169">
        <v>2125</v>
      </c>
      <c r="AX91" s="27">
        <f>IFERROR(VLOOKUP(AW91,#REF!,2,0), )</f>
        <v>0</v>
      </c>
      <c r="AY91" s="37"/>
      <c r="AZ91" s="37"/>
      <c r="BA91" s="37"/>
      <c r="BB91" s="37"/>
      <c r="BC91" s="37"/>
      <c r="BD91" s="37"/>
      <c r="BE91" s="37"/>
      <c r="BF91" s="45"/>
      <c r="BG91" s="45"/>
      <c r="BH91" s="45"/>
      <c r="BI91" s="45"/>
      <c r="BJ91" s="45"/>
      <c r="BK91" s="45"/>
      <c r="BL91" s="45"/>
      <c r="BM91" s="45"/>
      <c r="BN91" s="45"/>
      <c r="BO91" s="45"/>
      <c r="BP91" s="46"/>
      <c r="BQ91" s="37"/>
      <c r="BR91" s="46"/>
      <c r="BS91" s="46"/>
      <c r="BT91" s="46"/>
      <c r="BU91" s="46"/>
      <c r="BV91" s="46"/>
      <c r="BW91" s="46"/>
      <c r="BX91" s="46"/>
      <c r="BY91" s="46"/>
      <c r="BZ91" s="37"/>
      <c r="CA91" s="43"/>
      <c r="CB91" s="37"/>
      <c r="CC91" s="37"/>
      <c r="CD91" s="42"/>
      <c r="CE91" s="46"/>
      <c r="CF91" s="46"/>
      <c r="CG91" s="43"/>
      <c r="CH91" s="37"/>
      <c r="CI91" s="37"/>
      <c r="CJ91" s="42"/>
      <c r="CK91" s="46"/>
      <c r="CL91" s="46"/>
      <c r="CM91" s="46"/>
      <c r="CN91" s="46"/>
      <c r="CO91" s="37"/>
      <c r="CP91" s="42"/>
      <c r="CQ91" s="46">
        <f t="shared" si="12"/>
        <v>0</v>
      </c>
      <c r="CR91" s="48">
        <f t="shared" si="13"/>
        <v>0</v>
      </c>
      <c r="CS91" s="48">
        <f t="shared" si="14"/>
        <v>0</v>
      </c>
      <c r="CT91" s="159">
        <v>44830</v>
      </c>
      <c r="CU91" s="389">
        <f t="shared" si="11"/>
        <v>36160000</v>
      </c>
      <c r="CV91" s="46"/>
      <c r="CW91" s="27"/>
      <c r="CX91" s="27"/>
      <c r="CY91" s="27"/>
      <c r="CZ91" s="142"/>
      <c r="DA91" s="142"/>
      <c r="DB91" s="142"/>
      <c r="DC91" s="142"/>
      <c r="DD91" s="142"/>
      <c r="DE91" s="142"/>
      <c r="DF91" s="248"/>
      <c r="DG91" s="376" t="s">
        <v>2420</v>
      </c>
      <c r="DH91" s="376" t="s">
        <v>1458</v>
      </c>
      <c r="DI91" s="249"/>
      <c r="DJ91" s="27" t="s">
        <v>1922</v>
      </c>
      <c r="DK91" s="27" t="s">
        <v>1464</v>
      </c>
      <c r="DL91" s="49" t="s">
        <v>2329</v>
      </c>
      <c r="DM91" s="49" t="s">
        <v>1860</v>
      </c>
      <c r="DN91" s="25"/>
      <c r="DO91" t="s">
        <v>1851</v>
      </c>
    </row>
    <row r="92" spans="1:119" ht="25.5" customHeight="1" x14ac:dyDescent="0.25">
      <c r="A92" s="26" t="s">
        <v>771</v>
      </c>
      <c r="B92" s="27">
        <v>2022</v>
      </c>
      <c r="C92" s="34" t="s">
        <v>772</v>
      </c>
      <c r="D92" s="35" t="s">
        <v>2471</v>
      </c>
      <c r="E92" s="36" t="s">
        <v>2472</v>
      </c>
      <c r="F92" s="327" t="s">
        <v>2473</v>
      </c>
      <c r="G92" s="27" t="s">
        <v>1425</v>
      </c>
      <c r="H92" s="27" t="s">
        <v>1426</v>
      </c>
      <c r="I92" s="27" t="s">
        <v>1427</v>
      </c>
      <c r="J92" s="27" t="s">
        <v>2442</v>
      </c>
      <c r="K92" s="304" t="s">
        <v>1669</v>
      </c>
      <c r="L92" s="27" t="s">
        <v>773</v>
      </c>
      <c r="M92" s="27" t="s">
        <v>1842</v>
      </c>
      <c r="N92" s="37">
        <v>51564922</v>
      </c>
      <c r="O92" s="38">
        <v>1</v>
      </c>
      <c r="P92" s="27" t="s">
        <v>1565</v>
      </c>
      <c r="Q92" s="27" t="s">
        <v>1431</v>
      </c>
      <c r="R92" s="378" t="s">
        <v>1470</v>
      </c>
      <c r="S92" s="39" t="s">
        <v>1451</v>
      </c>
      <c r="T92" s="27"/>
      <c r="U92" s="27"/>
      <c r="V92" s="37"/>
      <c r="W92" s="27"/>
      <c r="X92" s="27"/>
      <c r="Y92" s="152" t="s">
        <v>2474</v>
      </c>
      <c r="Z92" s="37">
        <v>3173144312</v>
      </c>
      <c r="AA92" s="37"/>
      <c r="AB92" s="37">
        <v>8</v>
      </c>
      <c r="AC92" s="27">
        <v>0</v>
      </c>
      <c r="AD92" s="40">
        <v>44587</v>
      </c>
      <c r="AE92" s="171">
        <v>44593</v>
      </c>
      <c r="AF92" s="41" t="s">
        <v>1956</v>
      </c>
      <c r="AG92" s="42">
        <v>44834</v>
      </c>
      <c r="AH92" s="43">
        <v>2300000</v>
      </c>
      <c r="AI92" s="43">
        <v>18400000</v>
      </c>
      <c r="AJ92" s="43"/>
      <c r="AK92" s="43"/>
      <c r="AL92" s="27" t="s">
        <v>2475</v>
      </c>
      <c r="AM92" s="27" t="s">
        <v>1626</v>
      </c>
      <c r="AN92" s="27">
        <v>470</v>
      </c>
      <c r="AO92" s="25" t="s">
        <v>2476</v>
      </c>
      <c r="AP92" s="173" t="s">
        <v>2037</v>
      </c>
      <c r="AQ92" s="27" t="s">
        <v>1434</v>
      </c>
      <c r="AR92" s="37">
        <v>3311603452152</v>
      </c>
      <c r="AS92" s="27">
        <v>3</v>
      </c>
      <c r="AT92" s="27">
        <f>IFERROR(VLOOKUP(AS92,#REF!,2,0), )</f>
        <v>0</v>
      </c>
      <c r="AU92" s="27">
        <v>45</v>
      </c>
      <c r="AV92" s="27">
        <f>IFERROR(VLOOKUP(AU92,#REF!,2,0), )</f>
        <v>0</v>
      </c>
      <c r="AW92" s="27">
        <v>2152</v>
      </c>
      <c r="AX92" s="27">
        <f>IFERROR(VLOOKUP(AW92,#REF!,2,0), )</f>
        <v>0</v>
      </c>
      <c r="AY92" s="37"/>
      <c r="AZ92" s="37"/>
      <c r="BA92" s="37"/>
      <c r="BB92" s="37"/>
      <c r="BC92" s="37"/>
      <c r="BD92" s="37"/>
      <c r="BE92" s="37"/>
      <c r="BF92" s="45"/>
      <c r="BG92" s="45"/>
      <c r="BH92" s="45"/>
      <c r="BI92" s="45"/>
      <c r="BJ92" s="45"/>
      <c r="BK92" s="45"/>
      <c r="BL92" s="45"/>
      <c r="BM92" s="45"/>
      <c r="BN92" s="45"/>
      <c r="BO92" s="45"/>
      <c r="BP92" s="46"/>
      <c r="BQ92" s="37"/>
      <c r="BR92" s="46"/>
      <c r="BS92" s="46"/>
      <c r="BT92" s="46"/>
      <c r="BU92" s="46"/>
      <c r="BV92" s="46"/>
      <c r="BW92" s="46"/>
      <c r="BX92" s="46"/>
      <c r="BY92" s="46"/>
      <c r="BZ92" s="37"/>
      <c r="CA92" s="43"/>
      <c r="CB92" s="37"/>
      <c r="CC92" s="37"/>
      <c r="CD92" s="42"/>
      <c r="CE92" s="46"/>
      <c r="CF92" s="46"/>
      <c r="CG92" s="43"/>
      <c r="CH92" s="37"/>
      <c r="CI92" s="37"/>
      <c r="CJ92" s="42"/>
      <c r="CK92" s="46"/>
      <c r="CL92" s="46"/>
      <c r="CM92" s="46"/>
      <c r="CN92" s="46"/>
      <c r="CO92" s="37"/>
      <c r="CP92" s="42"/>
      <c r="CQ92" s="46">
        <f t="shared" si="12"/>
        <v>0</v>
      </c>
      <c r="CR92" s="48">
        <f t="shared" si="13"/>
        <v>0</v>
      </c>
      <c r="CS92" s="48">
        <f t="shared" si="14"/>
        <v>0</v>
      </c>
      <c r="CT92" s="159">
        <v>44834</v>
      </c>
      <c r="CU92" s="389">
        <f t="shared" si="11"/>
        <v>18400000</v>
      </c>
      <c r="CV92" s="46"/>
      <c r="CW92" s="27"/>
      <c r="CX92" s="27"/>
      <c r="CY92" s="27"/>
      <c r="CZ92" s="142"/>
      <c r="DA92" s="142"/>
      <c r="DB92" s="142"/>
      <c r="DC92" s="142"/>
      <c r="DD92" s="142"/>
      <c r="DE92" s="142"/>
      <c r="DF92" s="248"/>
      <c r="DG92" s="376" t="s">
        <v>1458</v>
      </c>
      <c r="DH92" s="376" t="s">
        <v>1458</v>
      </c>
      <c r="DI92" s="249"/>
      <c r="DJ92" s="27" t="s">
        <v>1922</v>
      </c>
      <c r="DK92" s="27" t="s">
        <v>1606</v>
      </c>
      <c r="DL92" s="154" t="s">
        <v>1940</v>
      </c>
      <c r="DM92" s="154"/>
      <c r="DN92" s="25"/>
      <c r="DO92" t="s">
        <v>1851</v>
      </c>
    </row>
    <row r="93" spans="1:119" ht="25.5" customHeight="1" x14ac:dyDescent="0.25">
      <c r="A93" s="26" t="s">
        <v>774</v>
      </c>
      <c r="B93" s="27">
        <v>2022</v>
      </c>
      <c r="C93" s="34" t="s">
        <v>775</v>
      </c>
      <c r="D93" s="35" t="s">
        <v>2477</v>
      </c>
      <c r="E93" s="36" t="s">
        <v>2478</v>
      </c>
      <c r="F93" s="327" t="s">
        <v>2479</v>
      </c>
      <c r="G93" s="27" t="s">
        <v>1425</v>
      </c>
      <c r="H93" s="27" t="s">
        <v>1426</v>
      </c>
      <c r="I93" s="27" t="s">
        <v>1427</v>
      </c>
      <c r="J93" s="27" t="s">
        <v>2442</v>
      </c>
      <c r="K93" s="304" t="s">
        <v>2480</v>
      </c>
      <c r="L93" s="27" t="s">
        <v>776</v>
      </c>
      <c r="M93" s="27" t="s">
        <v>1842</v>
      </c>
      <c r="N93" s="37">
        <v>1030601811</v>
      </c>
      <c r="O93" s="38">
        <v>6</v>
      </c>
      <c r="P93" s="27" t="s">
        <v>1565</v>
      </c>
      <c r="Q93" s="27" t="s">
        <v>1431</v>
      </c>
      <c r="R93" s="378" t="s">
        <v>1470</v>
      </c>
      <c r="S93" s="39" t="s">
        <v>1451</v>
      </c>
      <c r="T93" s="27"/>
      <c r="U93" s="27"/>
      <c r="V93" s="37"/>
      <c r="W93" s="27"/>
      <c r="X93" s="27"/>
      <c r="Y93" s="152" t="s">
        <v>2481</v>
      </c>
      <c r="Z93" s="37">
        <v>3118463032</v>
      </c>
      <c r="AA93" s="37"/>
      <c r="AB93" s="37">
        <v>8</v>
      </c>
      <c r="AC93" s="27">
        <v>0</v>
      </c>
      <c r="AD93" s="40">
        <v>44587</v>
      </c>
      <c r="AE93" s="171">
        <v>44593</v>
      </c>
      <c r="AF93" s="41" t="s">
        <v>1956</v>
      </c>
      <c r="AG93" s="42">
        <v>44834</v>
      </c>
      <c r="AH93" s="43">
        <v>2300000</v>
      </c>
      <c r="AI93" s="43">
        <v>18400000</v>
      </c>
      <c r="AJ93" s="43"/>
      <c r="AK93" s="43"/>
      <c r="AL93" s="27" t="s">
        <v>2482</v>
      </c>
      <c r="AM93" s="27" t="s">
        <v>1626</v>
      </c>
      <c r="AN93" s="27">
        <v>472</v>
      </c>
      <c r="AO93" s="25" t="s">
        <v>2483</v>
      </c>
      <c r="AP93" s="173" t="s">
        <v>2037</v>
      </c>
      <c r="AQ93" s="27" t="s">
        <v>1434</v>
      </c>
      <c r="AR93" s="37">
        <v>3311604492154</v>
      </c>
      <c r="AS93" s="27">
        <v>1</v>
      </c>
      <c r="AT93" s="27">
        <f>IFERROR(VLOOKUP(AS93,#REF!,2,0), )</f>
        <v>0</v>
      </c>
      <c r="AU93" s="27">
        <v>49</v>
      </c>
      <c r="AV93" s="27">
        <f>IFERROR(VLOOKUP(AU93,#REF!,2,0), )</f>
        <v>0</v>
      </c>
      <c r="AW93" s="27">
        <v>2154</v>
      </c>
      <c r="AX93" s="27">
        <f>IFERROR(VLOOKUP(AW93,#REF!,2,0), )</f>
        <v>0</v>
      </c>
      <c r="AY93" s="37"/>
      <c r="AZ93" s="37"/>
      <c r="BA93" s="37"/>
      <c r="BB93" s="37"/>
      <c r="BC93" s="37"/>
      <c r="BD93" s="37"/>
      <c r="BE93" s="37"/>
      <c r="BF93" s="45"/>
      <c r="BG93" s="45"/>
      <c r="BH93" s="45"/>
      <c r="BI93" s="45"/>
      <c r="BJ93" s="45"/>
      <c r="BK93" s="45"/>
      <c r="BL93" s="45"/>
      <c r="BM93" s="45"/>
      <c r="BN93" s="45"/>
      <c r="BO93" s="45"/>
      <c r="BP93" s="46"/>
      <c r="BQ93" s="37"/>
      <c r="BR93" s="46"/>
      <c r="BS93" s="46"/>
      <c r="BT93" s="46"/>
      <c r="BU93" s="46"/>
      <c r="BV93" s="46"/>
      <c r="BW93" s="46"/>
      <c r="BX93" s="46"/>
      <c r="BY93" s="46"/>
      <c r="BZ93" s="37"/>
      <c r="CA93" s="43"/>
      <c r="CB93" s="37"/>
      <c r="CC93" s="37"/>
      <c r="CD93" s="42"/>
      <c r="CE93" s="46"/>
      <c r="CF93" s="46"/>
      <c r="CG93" s="43"/>
      <c r="CH93" s="37"/>
      <c r="CI93" s="37"/>
      <c r="CJ93" s="42"/>
      <c r="CK93" s="46"/>
      <c r="CL93" s="46"/>
      <c r="CM93" s="46"/>
      <c r="CN93" s="46"/>
      <c r="CO93" s="37"/>
      <c r="CP93" s="42"/>
      <c r="CQ93" s="46">
        <f t="shared" si="12"/>
        <v>0</v>
      </c>
      <c r="CR93" s="48">
        <f t="shared" si="13"/>
        <v>0</v>
      </c>
      <c r="CS93" s="48">
        <f t="shared" si="14"/>
        <v>0</v>
      </c>
      <c r="CT93" s="159">
        <v>44834</v>
      </c>
      <c r="CU93" s="389">
        <f t="shared" si="11"/>
        <v>18400000</v>
      </c>
      <c r="CV93" s="46"/>
      <c r="CW93" s="27"/>
      <c r="CX93" s="27"/>
      <c r="CY93" s="27"/>
      <c r="CZ93" s="142"/>
      <c r="DA93" s="142"/>
      <c r="DB93" s="142"/>
      <c r="DC93" s="142"/>
      <c r="DD93" s="142"/>
      <c r="DE93" s="142"/>
      <c r="DF93" s="248"/>
      <c r="DG93" s="376" t="s">
        <v>2420</v>
      </c>
      <c r="DH93" s="376" t="s">
        <v>1458</v>
      </c>
      <c r="DI93" s="249"/>
      <c r="DJ93" s="27" t="s">
        <v>1922</v>
      </c>
      <c r="DK93" s="27" t="s">
        <v>1545</v>
      </c>
      <c r="DL93" s="49" t="s">
        <v>2484</v>
      </c>
      <c r="DM93" s="49" t="s">
        <v>1850</v>
      </c>
      <c r="DN93" s="25"/>
      <c r="DO93" t="s">
        <v>1851</v>
      </c>
    </row>
    <row r="94" spans="1:119" ht="25.5" customHeight="1" x14ac:dyDescent="0.25">
      <c r="A94" s="26" t="s">
        <v>777</v>
      </c>
      <c r="B94" s="27">
        <v>2022</v>
      </c>
      <c r="C94" s="34" t="s">
        <v>778</v>
      </c>
      <c r="D94" s="35" t="s">
        <v>2485</v>
      </c>
      <c r="E94" s="36" t="s">
        <v>2486</v>
      </c>
      <c r="F94" s="327" t="s">
        <v>2487</v>
      </c>
      <c r="G94" s="27" t="s">
        <v>1425</v>
      </c>
      <c r="H94" s="27" t="s">
        <v>1426</v>
      </c>
      <c r="I94" s="27" t="s">
        <v>1427</v>
      </c>
      <c r="J94" s="27" t="s">
        <v>2488</v>
      </c>
      <c r="K94" s="304" t="s">
        <v>1545</v>
      </c>
      <c r="L94" s="27" t="s">
        <v>779</v>
      </c>
      <c r="M94" s="27" t="s">
        <v>1842</v>
      </c>
      <c r="N94" s="37">
        <v>1085896630</v>
      </c>
      <c r="O94" s="38">
        <v>5</v>
      </c>
      <c r="P94" s="27" t="s">
        <v>1565</v>
      </c>
      <c r="Q94" s="27" t="s">
        <v>1431</v>
      </c>
      <c r="R94" s="381" t="s">
        <v>1485</v>
      </c>
      <c r="S94" s="39" t="s">
        <v>1451</v>
      </c>
      <c r="T94" s="27"/>
      <c r="U94" s="27"/>
      <c r="V94" s="37"/>
      <c r="W94" s="27"/>
      <c r="X94" s="27"/>
      <c r="Y94" s="152" t="s">
        <v>1650</v>
      </c>
      <c r="Z94" s="37">
        <v>3016130931</v>
      </c>
      <c r="AA94" s="37"/>
      <c r="AB94" s="37">
        <v>8</v>
      </c>
      <c r="AC94" s="27">
        <v>0</v>
      </c>
      <c r="AD94" s="40">
        <v>44587</v>
      </c>
      <c r="AE94" s="171">
        <v>44590</v>
      </c>
      <c r="AF94" s="41" t="s">
        <v>2342</v>
      </c>
      <c r="AG94" s="42">
        <v>44832</v>
      </c>
      <c r="AH94" s="43">
        <v>5500000</v>
      </c>
      <c r="AI94" s="43">
        <v>44000000</v>
      </c>
      <c r="AJ94" s="43"/>
      <c r="AK94" s="43"/>
      <c r="AL94" s="27" t="s">
        <v>2489</v>
      </c>
      <c r="AM94" s="27" t="s">
        <v>1673</v>
      </c>
      <c r="AN94" s="27">
        <v>455</v>
      </c>
      <c r="AO94" s="25" t="s">
        <v>2490</v>
      </c>
      <c r="AP94" s="173" t="s">
        <v>2491</v>
      </c>
      <c r="AQ94" s="27" t="s">
        <v>1434</v>
      </c>
      <c r="AR94" s="37">
        <v>3311604492154</v>
      </c>
      <c r="AS94" s="27">
        <v>4</v>
      </c>
      <c r="AT94" s="27">
        <f>IFERROR(VLOOKUP(AS94,#REF!,2,0), )</f>
        <v>0</v>
      </c>
      <c r="AU94" s="27">
        <v>49</v>
      </c>
      <c r="AV94" s="27">
        <f>IFERROR(VLOOKUP(AU94,#REF!,2,0), )</f>
        <v>0</v>
      </c>
      <c r="AW94" s="27">
        <v>2154</v>
      </c>
      <c r="AX94" s="27">
        <f>IFERROR(VLOOKUP(AW94,#REF!,2,0), )</f>
        <v>0</v>
      </c>
      <c r="AY94" s="37">
        <v>2</v>
      </c>
      <c r="AZ94" s="37">
        <v>2</v>
      </c>
      <c r="BA94" s="37"/>
      <c r="BB94" s="37"/>
      <c r="BC94" s="37"/>
      <c r="BD94" s="37"/>
      <c r="BE94" s="37"/>
      <c r="BF94" s="45"/>
      <c r="BG94" s="45"/>
      <c r="BH94" s="45"/>
      <c r="BI94" s="45"/>
      <c r="BJ94" s="45"/>
      <c r="BK94" s="45"/>
      <c r="BL94" s="45"/>
      <c r="BM94" s="45"/>
      <c r="BN94" s="45"/>
      <c r="BO94" s="45"/>
      <c r="BP94" s="46"/>
      <c r="BQ94" s="37"/>
      <c r="BR94" s="46"/>
      <c r="BS94" s="46"/>
      <c r="BT94" s="46"/>
      <c r="BU94" s="46"/>
      <c r="BV94" s="46"/>
      <c r="BW94" s="46"/>
      <c r="BX94" s="46"/>
      <c r="BY94" s="46"/>
      <c r="BZ94" s="37"/>
      <c r="CA94" s="43">
        <v>16500000</v>
      </c>
      <c r="CB94" s="37">
        <v>3</v>
      </c>
      <c r="CC94" s="37">
        <v>0</v>
      </c>
      <c r="CD94" s="42">
        <v>44923</v>
      </c>
      <c r="CE94" s="46"/>
      <c r="CF94" s="46"/>
      <c r="CG94" s="43">
        <v>5500000</v>
      </c>
      <c r="CH94" s="37">
        <v>1</v>
      </c>
      <c r="CI94" s="37">
        <v>0</v>
      </c>
      <c r="CJ94" s="42">
        <v>44954</v>
      </c>
      <c r="CK94" s="46"/>
      <c r="CL94" s="46"/>
      <c r="CM94" s="46"/>
      <c r="CN94" s="46"/>
      <c r="CO94" s="37"/>
      <c r="CP94" s="42"/>
      <c r="CQ94" s="46">
        <f t="shared" si="12"/>
        <v>22000000</v>
      </c>
      <c r="CR94" s="48">
        <f t="shared" si="13"/>
        <v>4</v>
      </c>
      <c r="CS94" s="48">
        <f t="shared" si="14"/>
        <v>0</v>
      </c>
      <c r="CT94" s="42">
        <v>44954</v>
      </c>
      <c r="CU94" s="389">
        <f t="shared" si="11"/>
        <v>66000000</v>
      </c>
      <c r="CV94" s="46"/>
      <c r="CW94" s="27"/>
      <c r="CX94" s="27"/>
      <c r="CY94" s="27"/>
      <c r="CZ94" s="142"/>
      <c r="DA94" s="142"/>
      <c r="DB94" s="142"/>
      <c r="DC94" s="142"/>
      <c r="DD94" s="142"/>
      <c r="DE94" s="142"/>
      <c r="DF94" s="27"/>
      <c r="DG94" s="370" t="s">
        <v>1847</v>
      </c>
      <c r="DH94" s="370" t="s">
        <v>1458</v>
      </c>
      <c r="DI94" s="27"/>
      <c r="DJ94" s="27" t="s">
        <v>1922</v>
      </c>
      <c r="DK94" s="27" t="s">
        <v>2319</v>
      </c>
      <c r="DL94" s="49" t="s">
        <v>2320</v>
      </c>
      <c r="DM94" s="49" t="s">
        <v>1850</v>
      </c>
      <c r="DN94" s="25"/>
      <c r="DO94" t="s">
        <v>1851</v>
      </c>
    </row>
    <row r="95" spans="1:119" ht="25.5" customHeight="1" x14ac:dyDescent="0.25">
      <c r="A95" s="26" t="s">
        <v>780</v>
      </c>
      <c r="B95" s="27">
        <v>2022</v>
      </c>
      <c r="C95" s="34" t="s">
        <v>781</v>
      </c>
      <c r="D95" s="35" t="s">
        <v>2492</v>
      </c>
      <c r="E95" s="36" t="s">
        <v>2493</v>
      </c>
      <c r="F95" s="327" t="s">
        <v>2494</v>
      </c>
      <c r="G95" s="27" t="s">
        <v>1425</v>
      </c>
      <c r="H95" s="27" t="s">
        <v>1426</v>
      </c>
      <c r="I95" s="27" t="s">
        <v>1427</v>
      </c>
      <c r="J95" s="27" t="s">
        <v>2495</v>
      </c>
      <c r="K95" s="304" t="s">
        <v>2496</v>
      </c>
      <c r="L95" s="27" t="s">
        <v>782</v>
      </c>
      <c r="M95" s="27" t="s">
        <v>1842</v>
      </c>
      <c r="N95" s="37">
        <v>1140859930</v>
      </c>
      <c r="O95" s="38">
        <v>1</v>
      </c>
      <c r="P95" s="27" t="s">
        <v>1981</v>
      </c>
      <c r="Q95" s="27" t="s">
        <v>1431</v>
      </c>
      <c r="R95" s="378" t="s">
        <v>1485</v>
      </c>
      <c r="S95" s="39" t="s">
        <v>1451</v>
      </c>
      <c r="T95" s="27"/>
      <c r="U95" s="27"/>
      <c r="V95" s="37"/>
      <c r="W95" s="27"/>
      <c r="X95" s="27"/>
      <c r="Y95" s="152" t="s">
        <v>2497</v>
      </c>
      <c r="Z95" s="25">
        <v>3044771035</v>
      </c>
      <c r="AA95" s="37"/>
      <c r="AB95" s="37">
        <v>8</v>
      </c>
      <c r="AC95" s="27">
        <v>0</v>
      </c>
      <c r="AD95" s="40">
        <v>44589</v>
      </c>
      <c r="AE95" s="171">
        <v>44621</v>
      </c>
      <c r="AF95" s="41" t="s">
        <v>1956</v>
      </c>
      <c r="AG95" s="42">
        <v>44865</v>
      </c>
      <c r="AH95" s="43">
        <v>4520000</v>
      </c>
      <c r="AI95" s="43">
        <v>36160000</v>
      </c>
      <c r="AJ95" s="43"/>
      <c r="AK95" s="43"/>
      <c r="AL95" s="27" t="s">
        <v>2498</v>
      </c>
      <c r="AM95" s="27" t="s">
        <v>1626</v>
      </c>
      <c r="AN95" s="27">
        <v>527</v>
      </c>
      <c r="AO95" s="25" t="s">
        <v>2499</v>
      </c>
      <c r="AP95" s="173" t="s">
        <v>2051</v>
      </c>
      <c r="AQ95" s="27" t="s">
        <v>1434</v>
      </c>
      <c r="AR95" s="37">
        <v>3311601172160</v>
      </c>
      <c r="AS95" s="27">
        <v>1</v>
      </c>
      <c r="AT95" s="27">
        <f>IFERROR(VLOOKUP(AS95,#REF!,2,0), )</f>
        <v>0</v>
      </c>
      <c r="AU95" s="27">
        <v>17</v>
      </c>
      <c r="AV95" s="27">
        <f>IFERROR(VLOOKUP(AU95,#REF!,2,0), )</f>
        <v>0</v>
      </c>
      <c r="AW95" s="27">
        <v>2160</v>
      </c>
      <c r="AX95" s="27">
        <f>IFERROR(VLOOKUP(AW95,#REF!,2,0), )</f>
        <v>0</v>
      </c>
      <c r="AY95" s="37"/>
      <c r="AZ95" s="37"/>
      <c r="BA95" s="37"/>
      <c r="BB95" s="37"/>
      <c r="BC95" s="37"/>
      <c r="BD95" s="37"/>
      <c r="BE95" s="37"/>
      <c r="BF95" s="45"/>
      <c r="BG95" s="45"/>
      <c r="BH95" s="45"/>
      <c r="BI95" s="45"/>
      <c r="BJ95" s="45"/>
      <c r="BK95" s="45"/>
      <c r="BL95" s="45"/>
      <c r="BM95" s="45"/>
      <c r="BN95" s="45"/>
      <c r="BO95" s="45"/>
      <c r="BP95" s="46"/>
      <c r="BQ95" s="37"/>
      <c r="BR95" s="46"/>
      <c r="BS95" s="46"/>
      <c r="BT95" s="46"/>
      <c r="BU95" s="46"/>
      <c r="BV95" s="46"/>
      <c r="BW95" s="46"/>
      <c r="BX95" s="46"/>
      <c r="BY95" s="46"/>
      <c r="BZ95" s="37"/>
      <c r="CA95" s="43"/>
      <c r="CB95" s="37"/>
      <c r="CC95" s="37"/>
      <c r="CD95" s="42"/>
      <c r="CE95" s="46"/>
      <c r="CF95" s="46"/>
      <c r="CG95" s="43"/>
      <c r="CH95" s="37"/>
      <c r="CI95" s="37"/>
      <c r="CJ95" s="42"/>
      <c r="CK95" s="46"/>
      <c r="CL95" s="46"/>
      <c r="CM95" s="46"/>
      <c r="CN95" s="46"/>
      <c r="CO95" s="37"/>
      <c r="CP95" s="42"/>
      <c r="CQ95" s="46">
        <f t="shared" si="12"/>
        <v>0</v>
      </c>
      <c r="CR95" s="48">
        <f t="shared" si="13"/>
        <v>0</v>
      </c>
      <c r="CS95" s="48">
        <f t="shared" si="14"/>
        <v>0</v>
      </c>
      <c r="CT95" s="159">
        <v>44865</v>
      </c>
      <c r="CU95" s="389">
        <f t="shared" si="11"/>
        <v>36160000</v>
      </c>
      <c r="CV95" s="46"/>
      <c r="CW95" s="27"/>
      <c r="CX95" s="27"/>
      <c r="CY95" s="27"/>
      <c r="CZ95" s="142"/>
      <c r="DA95" s="142"/>
      <c r="DB95" s="142"/>
      <c r="DC95" s="142"/>
      <c r="DD95" s="142"/>
      <c r="DE95" s="142"/>
      <c r="DF95" s="248"/>
      <c r="DG95" s="376" t="s">
        <v>1458</v>
      </c>
      <c r="DH95" s="376" t="s">
        <v>1458</v>
      </c>
      <c r="DI95" s="249"/>
      <c r="DJ95" s="27" t="s">
        <v>1922</v>
      </c>
      <c r="DK95" s="27" t="s">
        <v>1515</v>
      </c>
      <c r="DL95" s="49" t="s">
        <v>2068</v>
      </c>
      <c r="DM95" s="49" t="s">
        <v>1860</v>
      </c>
      <c r="DN95" s="25"/>
      <c r="DO95" t="s">
        <v>1851</v>
      </c>
    </row>
    <row r="96" spans="1:119" ht="25.5" customHeight="1" x14ac:dyDescent="0.25">
      <c r="A96" s="26" t="s">
        <v>783</v>
      </c>
      <c r="B96" s="27">
        <v>2022</v>
      </c>
      <c r="C96" s="34" t="s">
        <v>757</v>
      </c>
      <c r="D96" s="35" t="s">
        <v>2500</v>
      </c>
      <c r="E96" s="36" t="s">
        <v>2501</v>
      </c>
      <c r="F96" s="327" t="s">
        <v>2431</v>
      </c>
      <c r="G96" s="27" t="s">
        <v>1425</v>
      </c>
      <c r="H96" s="27" t="s">
        <v>1426</v>
      </c>
      <c r="I96" s="27" t="s">
        <v>1427</v>
      </c>
      <c r="J96" s="27" t="s">
        <v>2432</v>
      </c>
      <c r="K96" s="304" t="s">
        <v>1490</v>
      </c>
      <c r="L96" s="27" t="s">
        <v>784</v>
      </c>
      <c r="M96" s="27" t="s">
        <v>1842</v>
      </c>
      <c r="N96" s="37">
        <v>60380265</v>
      </c>
      <c r="O96" s="38"/>
      <c r="P96" s="27" t="s">
        <v>1768</v>
      </c>
      <c r="Q96" s="27" t="s">
        <v>1431</v>
      </c>
      <c r="R96" s="378" t="s">
        <v>1470</v>
      </c>
      <c r="S96" s="39" t="s">
        <v>1491</v>
      </c>
      <c r="T96" s="27"/>
      <c r="U96" s="27"/>
      <c r="V96" s="37"/>
      <c r="W96" s="27"/>
      <c r="X96" s="27"/>
      <c r="Y96" s="27" t="s">
        <v>2502</v>
      </c>
      <c r="Z96" s="175" t="s">
        <v>2503</v>
      </c>
      <c r="AA96" s="37"/>
      <c r="AB96" s="37">
        <v>8</v>
      </c>
      <c r="AC96" s="27">
        <v>0</v>
      </c>
      <c r="AD96" s="40">
        <v>44583</v>
      </c>
      <c r="AE96" s="171">
        <v>44586</v>
      </c>
      <c r="AF96" s="41" t="s">
        <v>2177</v>
      </c>
      <c r="AG96" s="42">
        <v>44828</v>
      </c>
      <c r="AH96" s="43">
        <v>2600000</v>
      </c>
      <c r="AI96" s="43">
        <v>20800000</v>
      </c>
      <c r="AJ96" s="43"/>
      <c r="AK96" s="43"/>
      <c r="AL96" s="27" t="s">
        <v>2504</v>
      </c>
      <c r="AM96" s="27" t="s">
        <v>1673</v>
      </c>
      <c r="AN96" s="27">
        <v>418</v>
      </c>
      <c r="AO96" s="27" t="s">
        <v>2505</v>
      </c>
      <c r="AP96" s="44" t="s">
        <v>2126</v>
      </c>
      <c r="AQ96" s="27" t="s">
        <v>1434</v>
      </c>
      <c r="AR96" s="37">
        <v>3311605572169</v>
      </c>
      <c r="AS96" s="27">
        <v>5</v>
      </c>
      <c r="AT96" s="27">
        <f>IFERROR(VLOOKUP(AS96,#REF!,2,0), )</f>
        <v>0</v>
      </c>
      <c r="AU96" s="27">
        <v>57</v>
      </c>
      <c r="AV96" s="27">
        <f>IFERROR(VLOOKUP(AU96,#REF!,2,0), )</f>
        <v>0</v>
      </c>
      <c r="AW96" s="27">
        <v>2169</v>
      </c>
      <c r="AX96" s="27">
        <f>IFERROR(VLOOKUP(AW96,#REF!,2,0), )</f>
        <v>0</v>
      </c>
      <c r="AY96" s="37">
        <v>1</v>
      </c>
      <c r="AZ96" s="37">
        <v>1</v>
      </c>
      <c r="BA96" s="37"/>
      <c r="BB96" s="37"/>
      <c r="BC96" s="37"/>
      <c r="BD96" s="37"/>
      <c r="BE96" s="37"/>
      <c r="BF96" s="45"/>
      <c r="BG96" s="45"/>
      <c r="BH96" s="45"/>
      <c r="BI96" s="45"/>
      <c r="BJ96" s="45"/>
      <c r="BK96" s="45"/>
      <c r="BL96" s="45"/>
      <c r="BM96" s="45"/>
      <c r="BN96" s="45"/>
      <c r="BO96" s="45"/>
      <c r="BP96" s="46"/>
      <c r="BQ96" s="37"/>
      <c r="BR96" s="46"/>
      <c r="BS96" s="46"/>
      <c r="BT96" s="46"/>
      <c r="BU96" s="46"/>
      <c r="BV96" s="46"/>
      <c r="BW96" s="46"/>
      <c r="BX96" s="46"/>
      <c r="BY96" s="46"/>
      <c r="BZ96" s="37"/>
      <c r="CA96" s="43">
        <v>8320000</v>
      </c>
      <c r="CB96" s="37">
        <v>3</v>
      </c>
      <c r="CC96" s="37">
        <v>7</v>
      </c>
      <c r="CD96" s="42">
        <v>44926</v>
      </c>
      <c r="CE96" s="46"/>
      <c r="CF96" s="46"/>
      <c r="CG96" s="43"/>
      <c r="CH96" s="37"/>
      <c r="CI96" s="37"/>
      <c r="CJ96" s="42"/>
      <c r="CK96" s="46"/>
      <c r="CL96" s="46"/>
      <c r="CM96" s="46"/>
      <c r="CN96" s="46"/>
      <c r="CO96" s="37"/>
      <c r="CP96" s="42"/>
      <c r="CQ96" s="46">
        <f t="shared" si="12"/>
        <v>8320000</v>
      </c>
      <c r="CR96" s="48">
        <f t="shared" si="13"/>
        <v>3</v>
      </c>
      <c r="CS96" s="48">
        <f t="shared" si="14"/>
        <v>7</v>
      </c>
      <c r="CT96" s="42">
        <v>44926</v>
      </c>
      <c r="CU96" s="389">
        <f t="shared" si="11"/>
        <v>29120000</v>
      </c>
      <c r="CV96" s="46"/>
      <c r="CW96" s="27"/>
      <c r="CX96" s="27"/>
      <c r="CY96" s="27"/>
      <c r="CZ96" s="142"/>
      <c r="DA96" s="142"/>
      <c r="DB96" s="142"/>
      <c r="DC96" s="142"/>
      <c r="DD96" s="142"/>
      <c r="DE96" s="142"/>
      <c r="DF96" s="27"/>
      <c r="DG96" s="235" t="s">
        <v>1847</v>
      </c>
      <c r="DH96" s="235" t="s">
        <v>1458</v>
      </c>
      <c r="DI96" s="27"/>
      <c r="DJ96" s="27" t="s">
        <v>1922</v>
      </c>
      <c r="DK96" s="27" t="s">
        <v>1882</v>
      </c>
      <c r="DL96" s="154" t="s">
        <v>1883</v>
      </c>
      <c r="DM96" s="154"/>
      <c r="DN96" s="25"/>
      <c r="DO96" t="s">
        <v>1851</v>
      </c>
    </row>
    <row r="97" spans="1:119" ht="25.5" customHeight="1" x14ac:dyDescent="0.25">
      <c r="A97" s="26" t="s">
        <v>785</v>
      </c>
      <c r="B97" s="27">
        <v>2022</v>
      </c>
      <c r="C97" s="34" t="s">
        <v>786</v>
      </c>
      <c r="D97" s="35" t="s">
        <v>2506</v>
      </c>
      <c r="E97" s="36" t="s">
        <v>2507</v>
      </c>
      <c r="F97" s="327" t="s">
        <v>2508</v>
      </c>
      <c r="G97" s="27" t="s">
        <v>1425</v>
      </c>
      <c r="H97" s="27" t="s">
        <v>1426</v>
      </c>
      <c r="I97" s="27" t="s">
        <v>1427</v>
      </c>
      <c r="J97" s="27" t="s">
        <v>1840</v>
      </c>
      <c r="K97" s="304" t="s">
        <v>2509</v>
      </c>
      <c r="L97" s="27" t="s">
        <v>787</v>
      </c>
      <c r="M97" s="27" t="s">
        <v>1842</v>
      </c>
      <c r="N97" s="37">
        <v>1014287072</v>
      </c>
      <c r="O97" s="38">
        <v>4</v>
      </c>
      <c r="P97" s="27" t="s">
        <v>1565</v>
      </c>
      <c r="Q97" s="27" t="s">
        <v>1431</v>
      </c>
      <c r="R97" s="379" t="s">
        <v>1470</v>
      </c>
      <c r="S97" s="39" t="s">
        <v>1451</v>
      </c>
      <c r="T97" s="27"/>
      <c r="U97" s="27"/>
      <c r="V97" s="37"/>
      <c r="W97" s="27"/>
      <c r="X97" s="27"/>
      <c r="Y97" s="27" t="s">
        <v>1716</v>
      </c>
      <c r="Z97" s="37">
        <v>3214850460</v>
      </c>
      <c r="AA97" s="37"/>
      <c r="AB97" s="37">
        <v>8</v>
      </c>
      <c r="AC97" s="27">
        <v>0</v>
      </c>
      <c r="AD97" s="40">
        <v>44587</v>
      </c>
      <c r="AE97" s="40">
        <v>44593</v>
      </c>
      <c r="AF97" s="41" t="s">
        <v>1956</v>
      </c>
      <c r="AG97" s="42">
        <v>44834</v>
      </c>
      <c r="AH97" s="43">
        <v>2300000</v>
      </c>
      <c r="AI97" s="43">
        <v>18400000</v>
      </c>
      <c r="AJ97" s="43"/>
      <c r="AK97" s="43"/>
      <c r="AL97" s="27" t="s">
        <v>2510</v>
      </c>
      <c r="AM97" s="27" t="s">
        <v>1673</v>
      </c>
      <c r="AN97" s="27">
        <v>483</v>
      </c>
      <c r="AO97" s="27" t="s">
        <v>2511</v>
      </c>
      <c r="AP97" s="44" t="s">
        <v>2037</v>
      </c>
      <c r="AQ97" s="27" t="s">
        <v>1434</v>
      </c>
      <c r="AR97" s="37">
        <v>3311605572169</v>
      </c>
      <c r="AS97" s="27">
        <v>5</v>
      </c>
      <c r="AT97" s="27">
        <f>IFERROR(VLOOKUP(AS97,#REF!,2,0), )</f>
        <v>0</v>
      </c>
      <c r="AU97" s="27">
        <v>57</v>
      </c>
      <c r="AV97" s="27">
        <f>IFERROR(VLOOKUP(AU97,#REF!,2,0), )</f>
        <v>0</v>
      </c>
      <c r="AW97" s="27">
        <v>2169</v>
      </c>
      <c r="AX97" s="27">
        <f>IFERROR(VLOOKUP(AW97,#REF!,2,0), )</f>
        <v>0</v>
      </c>
      <c r="AY97" s="37">
        <v>1</v>
      </c>
      <c r="AZ97" s="37">
        <v>1</v>
      </c>
      <c r="BA97" s="37"/>
      <c r="BB97" s="37"/>
      <c r="BC97" s="37"/>
      <c r="BD97" s="37"/>
      <c r="BE97" s="37"/>
      <c r="BF97" s="45"/>
      <c r="BG97" s="45"/>
      <c r="BH97" s="45"/>
      <c r="BI97" s="45"/>
      <c r="BJ97" s="45"/>
      <c r="BK97" s="45"/>
      <c r="BL97" s="45"/>
      <c r="BM97" s="45"/>
      <c r="BN97" s="45"/>
      <c r="BO97" s="45"/>
      <c r="BP97" s="46"/>
      <c r="BQ97" s="37"/>
      <c r="BR97" s="46"/>
      <c r="BS97" s="46"/>
      <c r="BT97" s="46"/>
      <c r="BU97" s="46"/>
      <c r="BV97" s="46"/>
      <c r="BW97" s="46"/>
      <c r="BX97" s="46"/>
      <c r="BY97" s="46"/>
      <c r="BZ97" s="37"/>
      <c r="CA97" s="43">
        <v>9200000</v>
      </c>
      <c r="CB97" s="37">
        <v>4</v>
      </c>
      <c r="CC97" s="37">
        <v>0</v>
      </c>
      <c r="CD97" s="42">
        <v>44956</v>
      </c>
      <c r="CE97" s="46"/>
      <c r="CF97" s="46"/>
      <c r="CG97" s="43"/>
      <c r="CH97" s="37"/>
      <c r="CI97" s="37"/>
      <c r="CJ97" s="42"/>
      <c r="CK97" s="46"/>
      <c r="CL97" s="46"/>
      <c r="CM97" s="46"/>
      <c r="CN97" s="46"/>
      <c r="CO97" s="37"/>
      <c r="CP97" s="42"/>
      <c r="CQ97" s="46">
        <f t="shared" si="12"/>
        <v>9200000</v>
      </c>
      <c r="CR97" s="48">
        <f t="shared" si="13"/>
        <v>4</v>
      </c>
      <c r="CS97" s="48">
        <f t="shared" si="14"/>
        <v>0</v>
      </c>
      <c r="CT97" s="42">
        <v>44956</v>
      </c>
      <c r="CU97" s="389">
        <f t="shared" si="11"/>
        <v>27600000</v>
      </c>
      <c r="CV97" s="46"/>
      <c r="CW97" s="27"/>
      <c r="CX97" s="27"/>
      <c r="CY97" s="27"/>
      <c r="CZ97" s="142"/>
      <c r="DA97" s="142"/>
      <c r="DB97" s="142"/>
      <c r="DC97" s="142"/>
      <c r="DD97" s="142"/>
      <c r="DE97" s="142"/>
      <c r="DF97" s="27"/>
      <c r="DG97" s="27" t="s">
        <v>1847</v>
      </c>
      <c r="DH97" s="27" t="s">
        <v>1458</v>
      </c>
      <c r="DI97" s="27"/>
      <c r="DJ97" s="27" t="s">
        <v>1949</v>
      </c>
      <c r="DK97" s="27" t="s">
        <v>1456</v>
      </c>
      <c r="DL97" s="49" t="s">
        <v>1849</v>
      </c>
      <c r="DM97" s="49" t="s">
        <v>1850</v>
      </c>
      <c r="DN97" s="25"/>
      <c r="DO97" t="s">
        <v>1851</v>
      </c>
    </row>
    <row r="98" spans="1:119" ht="25.5" customHeight="1" x14ac:dyDescent="0.25">
      <c r="A98" s="26" t="s">
        <v>788</v>
      </c>
      <c r="B98" s="27">
        <v>2022</v>
      </c>
      <c r="C98" s="34" t="s">
        <v>789</v>
      </c>
      <c r="D98" s="35" t="s">
        <v>2512</v>
      </c>
      <c r="E98" s="36" t="s">
        <v>2513</v>
      </c>
      <c r="F98" s="327" t="s">
        <v>2514</v>
      </c>
      <c r="G98" s="27" t="s">
        <v>1425</v>
      </c>
      <c r="H98" s="27" t="s">
        <v>1426</v>
      </c>
      <c r="I98" s="27" t="s">
        <v>1427</v>
      </c>
      <c r="J98" s="27" t="s">
        <v>2515</v>
      </c>
      <c r="K98" s="304" t="s">
        <v>1480</v>
      </c>
      <c r="L98" s="27" t="s">
        <v>790</v>
      </c>
      <c r="M98" s="27" t="s">
        <v>1842</v>
      </c>
      <c r="N98" s="37">
        <v>1105781414</v>
      </c>
      <c r="O98" s="38">
        <v>8</v>
      </c>
      <c r="P98" s="27" t="s">
        <v>1779</v>
      </c>
      <c r="Q98" s="27" t="s">
        <v>1431</v>
      </c>
      <c r="R98" s="381" t="s">
        <v>1485</v>
      </c>
      <c r="S98" s="39" t="s">
        <v>1451</v>
      </c>
      <c r="T98" s="27"/>
      <c r="U98" s="27"/>
      <c r="V98" s="37"/>
      <c r="W98" s="27"/>
      <c r="X98" s="27"/>
      <c r="Y98" s="27" t="s">
        <v>1481</v>
      </c>
      <c r="Z98" s="37">
        <v>3105741771</v>
      </c>
      <c r="AA98" s="37"/>
      <c r="AB98" s="37">
        <v>8</v>
      </c>
      <c r="AC98" s="27">
        <v>0</v>
      </c>
      <c r="AD98" s="40">
        <v>44583</v>
      </c>
      <c r="AE98" s="40">
        <v>44586</v>
      </c>
      <c r="AF98" s="41" t="s">
        <v>2177</v>
      </c>
      <c r="AG98" s="42">
        <v>44827</v>
      </c>
      <c r="AH98" s="43">
        <v>4520000</v>
      </c>
      <c r="AI98" s="43">
        <v>36160000</v>
      </c>
      <c r="AJ98" s="43"/>
      <c r="AK98" s="43"/>
      <c r="AL98" s="27" t="s">
        <v>2516</v>
      </c>
      <c r="AM98" s="27" t="s">
        <v>1673</v>
      </c>
      <c r="AN98" s="27">
        <v>410</v>
      </c>
      <c r="AO98" s="27" t="s">
        <v>2517</v>
      </c>
      <c r="AP98" s="44" t="s">
        <v>2126</v>
      </c>
      <c r="AQ98" s="27" t="s">
        <v>1434</v>
      </c>
      <c r="AR98" s="37">
        <v>3311601202072</v>
      </c>
      <c r="AS98" s="27">
        <v>1</v>
      </c>
      <c r="AT98" s="27">
        <f>IFERROR(VLOOKUP(AS98,#REF!,2,0), )</f>
        <v>0</v>
      </c>
      <c r="AU98" s="27">
        <v>20</v>
      </c>
      <c r="AV98" s="27">
        <f>IFERROR(VLOOKUP(AU98,#REF!,2,0), )</f>
        <v>0</v>
      </c>
      <c r="AW98" s="27">
        <v>2072</v>
      </c>
      <c r="AX98" s="27">
        <f>IFERROR(VLOOKUP(AW98,#REF!,2,0), )</f>
        <v>0</v>
      </c>
      <c r="AY98" s="37">
        <v>1</v>
      </c>
      <c r="AZ98" s="37">
        <v>1</v>
      </c>
      <c r="BA98" s="37"/>
      <c r="BB98" s="37"/>
      <c r="BC98" s="37"/>
      <c r="BD98" s="37"/>
      <c r="BE98" s="37"/>
      <c r="BF98" s="45"/>
      <c r="BG98" s="45"/>
      <c r="BH98" s="45"/>
      <c r="BI98" s="45"/>
      <c r="BJ98" s="45"/>
      <c r="BK98" s="45"/>
      <c r="BL98" s="45"/>
      <c r="BM98" s="45"/>
      <c r="BN98" s="45"/>
      <c r="BO98" s="45"/>
      <c r="BP98" s="46"/>
      <c r="BQ98" s="37"/>
      <c r="BR98" s="46"/>
      <c r="BS98" s="46"/>
      <c r="BT98" s="46"/>
      <c r="BU98" s="46"/>
      <c r="BV98" s="46"/>
      <c r="BW98" s="46"/>
      <c r="BX98" s="46"/>
      <c r="BY98" s="46"/>
      <c r="BZ98" s="37"/>
      <c r="CA98" s="43">
        <v>14464000</v>
      </c>
      <c r="CB98" s="37">
        <v>3</v>
      </c>
      <c r="CC98" s="37">
        <v>7</v>
      </c>
      <c r="CD98" s="42">
        <v>44926</v>
      </c>
      <c r="CE98" s="46"/>
      <c r="CF98" s="46"/>
      <c r="CG98" s="43"/>
      <c r="CH98" s="37"/>
      <c r="CI98" s="37"/>
      <c r="CJ98" s="42"/>
      <c r="CK98" s="46"/>
      <c r="CL98" s="46"/>
      <c r="CM98" s="46"/>
      <c r="CN98" s="46"/>
      <c r="CO98" s="37"/>
      <c r="CP98" s="42"/>
      <c r="CQ98" s="46">
        <f t="shared" si="12"/>
        <v>14464000</v>
      </c>
      <c r="CR98" s="48">
        <f t="shared" si="13"/>
        <v>3</v>
      </c>
      <c r="CS98" s="48">
        <f t="shared" si="14"/>
        <v>7</v>
      </c>
      <c r="CT98" s="42">
        <v>44926</v>
      </c>
      <c r="CU98" s="389">
        <f t="shared" ref="CU98:CU118" si="15">+AI98+CA98+CG98+CM98</f>
        <v>50624000</v>
      </c>
      <c r="CV98" s="46"/>
      <c r="CW98" s="27"/>
      <c r="CX98" s="27"/>
      <c r="CY98" s="27"/>
      <c r="CZ98" s="142"/>
      <c r="DA98" s="142"/>
      <c r="DB98" s="142"/>
      <c r="DC98" s="142"/>
      <c r="DD98" s="142"/>
      <c r="DE98" s="142"/>
      <c r="DF98" s="27"/>
      <c r="DG98" s="27" t="s">
        <v>1847</v>
      </c>
      <c r="DH98" s="27" t="s">
        <v>1458</v>
      </c>
      <c r="DI98" s="27"/>
      <c r="DJ98" s="27" t="s">
        <v>1228</v>
      </c>
      <c r="DK98" s="27" t="s">
        <v>1515</v>
      </c>
      <c r="DL98" s="49" t="s">
        <v>2068</v>
      </c>
      <c r="DM98" s="49" t="s">
        <v>1860</v>
      </c>
      <c r="DN98" s="25"/>
      <c r="DO98" t="s">
        <v>1851</v>
      </c>
    </row>
    <row r="99" spans="1:119" ht="25.5" customHeight="1" x14ac:dyDescent="0.25">
      <c r="A99" s="26" t="s">
        <v>791</v>
      </c>
      <c r="B99" s="27">
        <v>2022</v>
      </c>
      <c r="C99" s="34" t="s">
        <v>792</v>
      </c>
      <c r="D99" s="35" t="s">
        <v>2518</v>
      </c>
      <c r="E99" s="36" t="s">
        <v>2519</v>
      </c>
      <c r="F99" s="327" t="s">
        <v>2520</v>
      </c>
      <c r="G99" s="27" t="s">
        <v>1425</v>
      </c>
      <c r="H99" s="27" t="s">
        <v>1426</v>
      </c>
      <c r="I99" s="27" t="s">
        <v>1427</v>
      </c>
      <c r="J99" s="27" t="s">
        <v>1648</v>
      </c>
      <c r="K99" s="304" t="s">
        <v>2521</v>
      </c>
      <c r="L99" s="27" t="s">
        <v>793</v>
      </c>
      <c r="M99" s="27" t="s">
        <v>1842</v>
      </c>
      <c r="N99" s="37">
        <v>1090393954</v>
      </c>
      <c r="O99" s="38">
        <v>5</v>
      </c>
      <c r="P99" s="27" t="s">
        <v>1768</v>
      </c>
      <c r="Q99" s="27" t="s">
        <v>1431</v>
      </c>
      <c r="R99" s="381" t="s">
        <v>1485</v>
      </c>
      <c r="S99" s="39" t="s">
        <v>2522</v>
      </c>
      <c r="T99" s="27"/>
      <c r="U99" s="27"/>
      <c r="V99" s="37"/>
      <c r="W99" s="27"/>
      <c r="X99" s="27"/>
      <c r="Y99" s="27" t="s">
        <v>2474</v>
      </c>
      <c r="Z99" s="37">
        <v>3232295956</v>
      </c>
      <c r="AA99" s="37"/>
      <c r="AB99" s="37">
        <v>8</v>
      </c>
      <c r="AC99" s="27">
        <v>0</v>
      </c>
      <c r="AD99" s="40">
        <v>44583</v>
      </c>
      <c r="AE99" s="40">
        <v>44586</v>
      </c>
      <c r="AF99" s="41" t="s">
        <v>2177</v>
      </c>
      <c r="AG99" s="42">
        <v>44827</v>
      </c>
      <c r="AH99" s="43">
        <v>4520000</v>
      </c>
      <c r="AI99" s="43">
        <v>36160000</v>
      </c>
      <c r="AJ99" s="43"/>
      <c r="AK99" s="43"/>
      <c r="AL99" s="27" t="s">
        <v>2523</v>
      </c>
      <c r="AM99" s="27" t="s">
        <v>1673</v>
      </c>
      <c r="AN99" s="27">
        <v>411</v>
      </c>
      <c r="AO99" s="27" t="s">
        <v>2524</v>
      </c>
      <c r="AP99" s="44" t="s">
        <v>2126</v>
      </c>
      <c r="AQ99" s="27" t="s">
        <v>1434</v>
      </c>
      <c r="AR99" s="37">
        <v>3311605572172</v>
      </c>
      <c r="AS99" s="27">
        <v>5</v>
      </c>
      <c r="AT99" s="27">
        <f>IFERROR(VLOOKUP(AS99,#REF!,2,0), )</f>
        <v>0</v>
      </c>
      <c r="AU99" s="27">
        <v>57</v>
      </c>
      <c r="AV99" s="27">
        <f>IFERROR(VLOOKUP(AU99,#REF!,2,0), )</f>
        <v>0</v>
      </c>
      <c r="AW99" s="27">
        <v>2172</v>
      </c>
      <c r="AX99" s="27">
        <f>IFERROR(VLOOKUP(AW99,#REF!,2,0), )</f>
        <v>0</v>
      </c>
      <c r="AY99" s="37">
        <v>1</v>
      </c>
      <c r="AZ99" s="37">
        <v>1</v>
      </c>
      <c r="BA99" s="37"/>
      <c r="BB99" s="37"/>
      <c r="BC99" s="37"/>
      <c r="BD99" s="37"/>
      <c r="BE99" s="37"/>
      <c r="BF99" s="45"/>
      <c r="BG99" s="45"/>
      <c r="BH99" s="45"/>
      <c r="BI99" s="45"/>
      <c r="BJ99" s="45"/>
      <c r="BK99" s="45"/>
      <c r="BL99" s="45"/>
      <c r="BM99" s="45"/>
      <c r="BN99" s="45"/>
      <c r="BO99" s="45"/>
      <c r="BP99" s="46"/>
      <c r="BQ99" s="37"/>
      <c r="BR99" s="46"/>
      <c r="BS99" s="46"/>
      <c r="BT99" s="46"/>
      <c r="BU99" s="46"/>
      <c r="BV99" s="46"/>
      <c r="BW99" s="46"/>
      <c r="BX99" s="46"/>
      <c r="BY99" s="46"/>
      <c r="BZ99" s="37"/>
      <c r="CA99" s="43">
        <v>18080000</v>
      </c>
      <c r="CB99" s="37">
        <v>4</v>
      </c>
      <c r="CC99" s="37">
        <v>0</v>
      </c>
      <c r="CD99" s="42">
        <v>44950</v>
      </c>
      <c r="CE99" s="46"/>
      <c r="CF99" s="46"/>
      <c r="CG99" s="43"/>
      <c r="CH99" s="37"/>
      <c r="CI99" s="37"/>
      <c r="CJ99" s="42"/>
      <c r="CK99" s="46"/>
      <c r="CL99" s="46"/>
      <c r="CM99" s="46"/>
      <c r="CN99" s="46"/>
      <c r="CO99" s="37"/>
      <c r="CP99" s="42"/>
      <c r="CQ99" s="46">
        <f t="shared" si="12"/>
        <v>18080000</v>
      </c>
      <c r="CR99" s="48">
        <f t="shared" si="13"/>
        <v>4</v>
      </c>
      <c r="CS99" s="48">
        <f t="shared" si="14"/>
        <v>0</v>
      </c>
      <c r="CT99" s="42">
        <v>44950</v>
      </c>
      <c r="CU99" s="389">
        <f t="shared" si="15"/>
        <v>54240000</v>
      </c>
      <c r="CV99" s="46"/>
      <c r="CW99" s="27"/>
      <c r="CX99" s="27"/>
      <c r="CY99" s="27"/>
      <c r="CZ99" s="142"/>
      <c r="DA99" s="142"/>
      <c r="DB99" s="142"/>
      <c r="DC99" s="142"/>
      <c r="DD99" s="142"/>
      <c r="DE99" s="142"/>
      <c r="DF99" s="27"/>
      <c r="DG99" s="27" t="s">
        <v>1847</v>
      </c>
      <c r="DH99" s="27" t="s">
        <v>1458</v>
      </c>
      <c r="DI99" s="27"/>
      <c r="DJ99" s="27" t="s">
        <v>1228</v>
      </c>
      <c r="DK99" s="27" t="s">
        <v>2525</v>
      </c>
      <c r="DL99" s="49" t="s">
        <v>2297</v>
      </c>
      <c r="DM99" s="49" t="s">
        <v>1860</v>
      </c>
      <c r="DN99" s="25"/>
      <c r="DO99" t="s">
        <v>1851</v>
      </c>
    </row>
    <row r="100" spans="1:119" ht="25.5" customHeight="1" x14ac:dyDescent="0.25">
      <c r="A100" s="26" t="s">
        <v>794</v>
      </c>
      <c r="B100" s="27">
        <v>2022</v>
      </c>
      <c r="C100" s="34" t="s">
        <v>792</v>
      </c>
      <c r="D100" s="35" t="s">
        <v>2526</v>
      </c>
      <c r="E100" s="36" t="s">
        <v>2519</v>
      </c>
      <c r="F100" s="327" t="s">
        <v>2520</v>
      </c>
      <c r="G100" s="27" t="s">
        <v>1425</v>
      </c>
      <c r="H100" s="27" t="s">
        <v>1426</v>
      </c>
      <c r="I100" s="27" t="s">
        <v>1427</v>
      </c>
      <c r="J100" s="27" t="s">
        <v>1648</v>
      </c>
      <c r="K100" s="304" t="s">
        <v>1637</v>
      </c>
      <c r="L100" s="27" t="s">
        <v>795</v>
      </c>
      <c r="M100" s="27" t="s">
        <v>1842</v>
      </c>
      <c r="N100" s="37">
        <v>1057573698</v>
      </c>
      <c r="O100" s="38">
        <v>7</v>
      </c>
      <c r="P100" s="27" t="s">
        <v>2527</v>
      </c>
      <c r="Q100" s="27" t="s">
        <v>1431</v>
      </c>
      <c r="R100" s="381" t="s">
        <v>1485</v>
      </c>
      <c r="S100" s="39" t="s">
        <v>2522</v>
      </c>
      <c r="T100" s="27"/>
      <c r="U100" s="27"/>
      <c r="V100" s="37"/>
      <c r="W100" s="27"/>
      <c r="X100" s="27"/>
      <c r="Y100" s="27" t="s">
        <v>1638</v>
      </c>
      <c r="Z100" s="37">
        <v>3202367724</v>
      </c>
      <c r="AA100" s="37"/>
      <c r="AB100" s="37">
        <v>8</v>
      </c>
      <c r="AC100" s="27">
        <v>0</v>
      </c>
      <c r="AD100" s="40">
        <v>44583</v>
      </c>
      <c r="AE100" s="40">
        <v>44585</v>
      </c>
      <c r="AF100" s="41" t="s">
        <v>2126</v>
      </c>
      <c r="AG100" s="42">
        <v>44827</v>
      </c>
      <c r="AH100" s="43">
        <v>4520000</v>
      </c>
      <c r="AI100" s="43">
        <v>36160000</v>
      </c>
      <c r="AJ100" s="43"/>
      <c r="AK100" s="43"/>
      <c r="AL100" s="27" t="s">
        <v>2528</v>
      </c>
      <c r="AM100" s="27" t="s">
        <v>1673</v>
      </c>
      <c r="AN100" s="27">
        <v>411</v>
      </c>
      <c r="AO100" s="27" t="s">
        <v>2524</v>
      </c>
      <c r="AP100" s="44" t="s">
        <v>2126</v>
      </c>
      <c r="AQ100" s="27" t="s">
        <v>1434</v>
      </c>
      <c r="AR100" s="37">
        <v>3311605572172</v>
      </c>
      <c r="AS100" s="27">
        <v>5</v>
      </c>
      <c r="AT100" s="27">
        <f>IFERROR(VLOOKUP(AS100,#REF!,2,0), )</f>
        <v>0</v>
      </c>
      <c r="AU100" s="27">
        <v>57</v>
      </c>
      <c r="AV100" s="27">
        <f>IFERROR(VLOOKUP(AU100,#REF!,2,0), )</f>
        <v>0</v>
      </c>
      <c r="AW100" s="27">
        <v>2172</v>
      </c>
      <c r="AX100" s="27">
        <f>IFERROR(VLOOKUP(AW100,#REF!,2,0), )</f>
        <v>0</v>
      </c>
      <c r="AY100" s="37">
        <v>1</v>
      </c>
      <c r="AZ100" s="37">
        <v>1</v>
      </c>
      <c r="BA100" s="37"/>
      <c r="BB100" s="37"/>
      <c r="BC100" s="37"/>
      <c r="BD100" s="37"/>
      <c r="BE100" s="37"/>
      <c r="BF100" s="45"/>
      <c r="BG100" s="45"/>
      <c r="BH100" s="45"/>
      <c r="BI100" s="45"/>
      <c r="BJ100" s="45"/>
      <c r="BK100" s="45"/>
      <c r="BL100" s="45"/>
      <c r="BM100" s="45"/>
      <c r="BN100" s="45"/>
      <c r="BO100" s="45"/>
      <c r="BP100" s="46"/>
      <c r="BQ100" s="37"/>
      <c r="BR100" s="46"/>
      <c r="BS100" s="46"/>
      <c r="BT100" s="46"/>
      <c r="BU100" s="46"/>
      <c r="BV100" s="46"/>
      <c r="BW100" s="46"/>
      <c r="BX100" s="46"/>
      <c r="BY100" s="46"/>
      <c r="BZ100" s="37"/>
      <c r="CA100" s="43">
        <v>18080000</v>
      </c>
      <c r="CB100" s="37">
        <v>4</v>
      </c>
      <c r="CC100" s="37">
        <v>0</v>
      </c>
      <c r="CD100" s="42">
        <v>44949</v>
      </c>
      <c r="CE100" s="46"/>
      <c r="CF100" s="46"/>
      <c r="CG100" s="43"/>
      <c r="CH100" s="37"/>
      <c r="CI100" s="37"/>
      <c r="CJ100" s="42"/>
      <c r="CK100" s="46"/>
      <c r="CL100" s="46"/>
      <c r="CM100" s="46"/>
      <c r="CN100" s="46"/>
      <c r="CO100" s="37"/>
      <c r="CP100" s="42"/>
      <c r="CQ100" s="46">
        <f t="shared" si="12"/>
        <v>18080000</v>
      </c>
      <c r="CR100" s="48">
        <f t="shared" si="13"/>
        <v>4</v>
      </c>
      <c r="CS100" s="48">
        <f t="shared" si="14"/>
        <v>0</v>
      </c>
      <c r="CT100" s="42">
        <v>44949</v>
      </c>
      <c r="CU100" s="389">
        <f t="shared" si="15"/>
        <v>54240000</v>
      </c>
      <c r="CV100" s="46"/>
      <c r="CW100" s="27"/>
      <c r="CX100" s="27"/>
      <c r="CY100" s="27"/>
      <c r="CZ100" s="142"/>
      <c r="DA100" s="142"/>
      <c r="DB100" s="142"/>
      <c r="DC100" s="142"/>
      <c r="DD100" s="142"/>
      <c r="DE100" s="142"/>
      <c r="DF100" s="27"/>
      <c r="DG100" s="27" t="s">
        <v>1847</v>
      </c>
      <c r="DH100" s="27" t="s">
        <v>1458</v>
      </c>
      <c r="DI100" s="27"/>
      <c r="DJ100" s="27" t="s">
        <v>1228</v>
      </c>
      <c r="DK100" s="27" t="s">
        <v>2276</v>
      </c>
      <c r="DL100" s="49" t="s">
        <v>2277</v>
      </c>
      <c r="DM100" s="49" t="s">
        <v>1860</v>
      </c>
      <c r="DN100" s="25"/>
      <c r="DO100" t="s">
        <v>1851</v>
      </c>
    </row>
    <row r="101" spans="1:119" ht="25.5" customHeight="1" x14ac:dyDescent="0.25">
      <c r="A101" s="26" t="s">
        <v>796</v>
      </c>
      <c r="B101" s="27">
        <v>2022</v>
      </c>
      <c r="C101" s="34" t="s">
        <v>792</v>
      </c>
      <c r="D101" s="35" t="s">
        <v>2529</v>
      </c>
      <c r="E101" s="36" t="s">
        <v>2519</v>
      </c>
      <c r="F101" s="327" t="s">
        <v>2520</v>
      </c>
      <c r="G101" s="27" t="s">
        <v>1425</v>
      </c>
      <c r="H101" s="27" t="s">
        <v>1426</v>
      </c>
      <c r="I101" s="27" t="s">
        <v>1427</v>
      </c>
      <c r="J101" s="27" t="s">
        <v>1648</v>
      </c>
      <c r="K101" s="304" t="s">
        <v>1649</v>
      </c>
      <c r="L101" s="27" t="s">
        <v>797</v>
      </c>
      <c r="M101" s="27" t="s">
        <v>1842</v>
      </c>
      <c r="N101" s="37">
        <v>1033715248</v>
      </c>
      <c r="O101" s="38">
        <v>1</v>
      </c>
      <c r="P101" s="27" t="s">
        <v>1565</v>
      </c>
      <c r="Q101" s="27" t="s">
        <v>1431</v>
      </c>
      <c r="R101" s="378" t="s">
        <v>1485</v>
      </c>
      <c r="S101" s="39" t="s">
        <v>2522</v>
      </c>
      <c r="T101" s="27"/>
      <c r="U101" s="27"/>
      <c r="V101" s="37"/>
      <c r="W101" s="27"/>
      <c r="X101" s="27"/>
      <c r="Y101" s="27" t="s">
        <v>1650</v>
      </c>
      <c r="Z101" s="37">
        <v>3143557453</v>
      </c>
      <c r="AA101" s="37"/>
      <c r="AB101" s="37">
        <v>8</v>
      </c>
      <c r="AC101" s="27">
        <v>0</v>
      </c>
      <c r="AD101" s="40">
        <v>44583</v>
      </c>
      <c r="AE101" s="168">
        <v>44589</v>
      </c>
      <c r="AF101" s="169" t="s">
        <v>2051</v>
      </c>
      <c r="AG101" s="172">
        <v>44831</v>
      </c>
      <c r="AH101" s="43">
        <v>4520000</v>
      </c>
      <c r="AI101" s="43">
        <v>36160000</v>
      </c>
      <c r="AJ101" s="43"/>
      <c r="AK101" s="43"/>
      <c r="AL101" s="27" t="s">
        <v>2530</v>
      </c>
      <c r="AM101" s="27" t="s">
        <v>1673</v>
      </c>
      <c r="AN101" s="27">
        <v>413</v>
      </c>
      <c r="AO101" s="27" t="s">
        <v>2531</v>
      </c>
      <c r="AP101" s="44" t="s">
        <v>2126</v>
      </c>
      <c r="AQ101" s="27" t="s">
        <v>1434</v>
      </c>
      <c r="AR101" s="37">
        <v>3311605572172</v>
      </c>
      <c r="AS101" s="27">
        <v>5</v>
      </c>
      <c r="AT101" s="27">
        <f>IFERROR(VLOOKUP(AS101,#REF!,2,0), )</f>
        <v>0</v>
      </c>
      <c r="AU101" s="27">
        <v>57</v>
      </c>
      <c r="AV101" s="27">
        <f>IFERROR(VLOOKUP(AU101,#REF!,2,0), )</f>
        <v>0</v>
      </c>
      <c r="AW101" s="27">
        <v>2172</v>
      </c>
      <c r="AX101" s="27">
        <f>IFERROR(VLOOKUP(AW101,#REF!,2,0), )</f>
        <v>0</v>
      </c>
      <c r="AY101" s="37">
        <v>1</v>
      </c>
      <c r="AZ101" s="37">
        <v>1</v>
      </c>
      <c r="BA101" s="37"/>
      <c r="BB101" s="37"/>
      <c r="BC101" s="37"/>
      <c r="BD101" s="37"/>
      <c r="BE101" s="37"/>
      <c r="BF101" s="45"/>
      <c r="BG101" s="45"/>
      <c r="BH101" s="45"/>
      <c r="BI101" s="45"/>
      <c r="BJ101" s="45"/>
      <c r="BK101" s="45"/>
      <c r="BL101" s="45"/>
      <c r="BM101" s="45"/>
      <c r="BN101" s="45"/>
      <c r="BO101" s="45"/>
      <c r="BP101" s="46"/>
      <c r="BQ101" s="37"/>
      <c r="BR101" s="46"/>
      <c r="BS101" s="46"/>
      <c r="BT101" s="46"/>
      <c r="BU101" s="46"/>
      <c r="BV101" s="46"/>
      <c r="BW101" s="46"/>
      <c r="BX101" s="46"/>
      <c r="BY101" s="46"/>
      <c r="BZ101" s="37"/>
      <c r="CA101" s="43">
        <v>16573333</v>
      </c>
      <c r="CB101" s="37">
        <v>3</v>
      </c>
      <c r="CC101" s="37">
        <v>21</v>
      </c>
      <c r="CD101" s="42">
        <v>44943</v>
      </c>
      <c r="CE101" s="46"/>
      <c r="CF101" s="46"/>
      <c r="CG101" s="43"/>
      <c r="CH101" s="37"/>
      <c r="CI101" s="37"/>
      <c r="CJ101" s="42"/>
      <c r="CK101" s="46"/>
      <c r="CL101" s="46"/>
      <c r="CM101" s="46"/>
      <c r="CN101" s="46"/>
      <c r="CO101" s="37"/>
      <c r="CP101" s="42"/>
      <c r="CQ101" s="46">
        <f t="shared" si="12"/>
        <v>16573333</v>
      </c>
      <c r="CR101" s="48">
        <f t="shared" si="13"/>
        <v>3</v>
      </c>
      <c r="CS101" s="48">
        <f t="shared" si="14"/>
        <v>21</v>
      </c>
      <c r="CT101" s="42">
        <v>44943</v>
      </c>
      <c r="CU101" s="389">
        <f t="shared" si="15"/>
        <v>52733333</v>
      </c>
      <c r="CV101" s="46"/>
      <c r="CW101" s="27"/>
      <c r="CX101" s="27"/>
      <c r="CY101" s="27"/>
      <c r="CZ101" s="142"/>
      <c r="DA101" s="142"/>
      <c r="DB101" s="142"/>
      <c r="DC101" s="142"/>
      <c r="DD101" s="142"/>
      <c r="DE101" s="142"/>
      <c r="DF101" s="27"/>
      <c r="DG101" s="27" t="s">
        <v>1847</v>
      </c>
      <c r="DH101" s="27" t="s">
        <v>1458</v>
      </c>
      <c r="DI101" s="27"/>
      <c r="DJ101" s="27" t="s">
        <v>1228</v>
      </c>
      <c r="DK101" s="27" t="s">
        <v>2282</v>
      </c>
      <c r="DL101" s="49" t="s">
        <v>2283</v>
      </c>
      <c r="DM101" s="49" t="s">
        <v>1860</v>
      </c>
      <c r="DN101" s="25"/>
      <c r="DO101" t="s">
        <v>1851</v>
      </c>
    </row>
    <row r="102" spans="1:119" ht="25.5" customHeight="1" x14ac:dyDescent="0.25">
      <c r="A102" s="26" t="s">
        <v>798</v>
      </c>
      <c r="B102" s="27">
        <v>2022</v>
      </c>
      <c r="C102" s="34" t="s">
        <v>792</v>
      </c>
      <c r="D102" s="35" t="s">
        <v>2532</v>
      </c>
      <c r="E102" s="36" t="s">
        <v>2519</v>
      </c>
      <c r="F102" s="327" t="s">
        <v>2520</v>
      </c>
      <c r="G102" s="27" t="s">
        <v>1425</v>
      </c>
      <c r="H102" s="27" t="s">
        <v>1426</v>
      </c>
      <c r="I102" s="27" t="s">
        <v>1427</v>
      </c>
      <c r="J102" s="27" t="s">
        <v>1648</v>
      </c>
      <c r="K102" s="304" t="s">
        <v>1660</v>
      </c>
      <c r="L102" s="27" t="s">
        <v>799</v>
      </c>
      <c r="M102" s="27" t="s">
        <v>1842</v>
      </c>
      <c r="N102" s="37">
        <v>1026288359</v>
      </c>
      <c r="O102" s="38">
        <v>0</v>
      </c>
      <c r="P102" s="27" t="s">
        <v>1565</v>
      </c>
      <c r="Q102" s="27" t="s">
        <v>1431</v>
      </c>
      <c r="R102" s="382" t="s">
        <v>1432</v>
      </c>
      <c r="S102" s="39" t="s">
        <v>2522</v>
      </c>
      <c r="T102" s="27"/>
      <c r="U102" s="27"/>
      <c r="V102" s="37"/>
      <c r="W102" s="27"/>
      <c r="X102" s="27"/>
      <c r="Y102" s="27" t="s">
        <v>2533</v>
      </c>
      <c r="Z102" s="37">
        <v>3202420171</v>
      </c>
      <c r="AA102" s="37"/>
      <c r="AB102" s="37">
        <v>8</v>
      </c>
      <c r="AC102" s="27">
        <v>0</v>
      </c>
      <c r="AD102" s="40">
        <v>44583</v>
      </c>
      <c r="AE102" s="40">
        <v>44585</v>
      </c>
      <c r="AF102" s="41" t="s">
        <v>2126</v>
      </c>
      <c r="AG102" s="42">
        <v>44827</v>
      </c>
      <c r="AH102" s="43">
        <v>4520000</v>
      </c>
      <c r="AI102" s="43">
        <v>36160000</v>
      </c>
      <c r="AJ102" s="43"/>
      <c r="AK102" s="43"/>
      <c r="AL102" s="27" t="s">
        <v>2534</v>
      </c>
      <c r="AM102" s="27" t="s">
        <v>1673</v>
      </c>
      <c r="AN102" s="27">
        <v>414</v>
      </c>
      <c r="AO102" s="27" t="s">
        <v>2535</v>
      </c>
      <c r="AP102" s="44" t="s">
        <v>2126</v>
      </c>
      <c r="AQ102" s="27" t="s">
        <v>1434</v>
      </c>
      <c r="AR102" s="37">
        <v>3311605572172</v>
      </c>
      <c r="AS102" s="27">
        <v>5</v>
      </c>
      <c r="AT102" s="27">
        <f>IFERROR(VLOOKUP(AS102,#REF!,2,0), )</f>
        <v>0</v>
      </c>
      <c r="AU102" s="27">
        <v>57</v>
      </c>
      <c r="AV102" s="27">
        <f>IFERROR(VLOOKUP(AU102,#REF!,2,0), )</f>
        <v>0</v>
      </c>
      <c r="AW102" s="27">
        <v>2172</v>
      </c>
      <c r="AX102" s="27">
        <f>IFERROR(VLOOKUP(AW102,#REF!,2,0), )</f>
        <v>0</v>
      </c>
      <c r="AY102" s="37">
        <v>1</v>
      </c>
      <c r="AZ102" s="37">
        <v>1</v>
      </c>
      <c r="BA102" s="37"/>
      <c r="BB102" s="37"/>
      <c r="BC102" s="37"/>
      <c r="BD102" s="37"/>
      <c r="BE102" s="37"/>
      <c r="BF102" s="45"/>
      <c r="BG102" s="45"/>
      <c r="BH102" s="45"/>
      <c r="BI102" s="45"/>
      <c r="BJ102" s="45"/>
      <c r="BK102" s="45"/>
      <c r="BL102" s="45"/>
      <c r="BM102" s="45"/>
      <c r="BN102" s="45"/>
      <c r="BO102" s="45"/>
      <c r="BP102" s="46"/>
      <c r="BQ102" s="37"/>
      <c r="BR102" s="46"/>
      <c r="BS102" s="46"/>
      <c r="BT102" s="46"/>
      <c r="BU102" s="46"/>
      <c r="BV102" s="46"/>
      <c r="BW102" s="46"/>
      <c r="BX102" s="46"/>
      <c r="BY102" s="46"/>
      <c r="BZ102" s="37"/>
      <c r="CA102" s="43">
        <v>18080000</v>
      </c>
      <c r="CB102" s="37">
        <v>4</v>
      </c>
      <c r="CC102" s="37">
        <v>0</v>
      </c>
      <c r="CD102" s="42">
        <v>44949</v>
      </c>
      <c r="CE102" s="46"/>
      <c r="CF102" s="46"/>
      <c r="CG102" s="43"/>
      <c r="CH102" s="37"/>
      <c r="CI102" s="37"/>
      <c r="CJ102" s="42"/>
      <c r="CK102" s="46"/>
      <c r="CL102" s="46"/>
      <c r="CM102" s="46"/>
      <c r="CN102" s="46"/>
      <c r="CO102" s="37"/>
      <c r="CP102" s="42"/>
      <c r="CQ102" s="46">
        <f t="shared" si="12"/>
        <v>18080000</v>
      </c>
      <c r="CR102" s="48">
        <f t="shared" si="13"/>
        <v>4</v>
      </c>
      <c r="CS102" s="48">
        <f t="shared" si="14"/>
        <v>0</v>
      </c>
      <c r="CT102" s="42">
        <v>44949</v>
      </c>
      <c r="CU102" s="389">
        <f t="shared" si="15"/>
        <v>54240000</v>
      </c>
      <c r="CV102" s="46"/>
      <c r="CW102" s="27"/>
      <c r="CX102" s="27"/>
      <c r="CY102" s="27"/>
      <c r="CZ102" s="142"/>
      <c r="DA102" s="142"/>
      <c r="DB102" s="142"/>
      <c r="DC102" s="142"/>
      <c r="DD102" s="142"/>
      <c r="DE102" s="142"/>
      <c r="DF102" s="27"/>
      <c r="DG102" s="27" t="s">
        <v>1847</v>
      </c>
      <c r="DH102" s="27" t="s">
        <v>1458</v>
      </c>
      <c r="DI102" s="27"/>
      <c r="DJ102" s="27" t="s">
        <v>1228</v>
      </c>
      <c r="DK102" s="27" t="s">
        <v>2288</v>
      </c>
      <c r="DL102" s="49" t="s">
        <v>2289</v>
      </c>
      <c r="DM102" s="49" t="s">
        <v>1860</v>
      </c>
      <c r="DN102" s="25"/>
      <c r="DO102" t="s">
        <v>1851</v>
      </c>
    </row>
    <row r="103" spans="1:119" ht="25.5" customHeight="1" x14ac:dyDescent="0.25">
      <c r="A103" s="26" t="s">
        <v>800</v>
      </c>
      <c r="B103" s="27">
        <v>2022</v>
      </c>
      <c r="C103" s="34" t="s">
        <v>801</v>
      </c>
      <c r="D103" s="35" t="s">
        <v>2536</v>
      </c>
      <c r="E103" s="36" t="s">
        <v>2537</v>
      </c>
      <c r="F103" s="327" t="s">
        <v>2538</v>
      </c>
      <c r="G103" s="27" t="s">
        <v>1425</v>
      </c>
      <c r="H103" s="27" t="s">
        <v>1426</v>
      </c>
      <c r="I103" s="27" t="s">
        <v>1427</v>
      </c>
      <c r="J103" s="27" t="s">
        <v>2539</v>
      </c>
      <c r="K103" s="304" t="s">
        <v>2540</v>
      </c>
      <c r="L103" s="27" t="s">
        <v>802</v>
      </c>
      <c r="M103" s="27" t="s">
        <v>1842</v>
      </c>
      <c r="N103" s="37">
        <v>81715536</v>
      </c>
      <c r="O103" s="38">
        <v>1</v>
      </c>
      <c r="P103" s="27" t="s">
        <v>1565</v>
      </c>
      <c r="Q103" s="27" t="s">
        <v>1431</v>
      </c>
      <c r="R103" s="382" t="s">
        <v>1432</v>
      </c>
      <c r="S103" s="39" t="s">
        <v>1491</v>
      </c>
      <c r="T103" s="27"/>
      <c r="U103" s="27"/>
      <c r="V103" s="37"/>
      <c r="W103" s="27"/>
      <c r="X103" s="27"/>
      <c r="Y103" s="27" t="s">
        <v>2541</v>
      </c>
      <c r="Z103" s="37">
        <v>3123795249</v>
      </c>
      <c r="AA103" s="37"/>
      <c r="AB103" s="37">
        <v>8</v>
      </c>
      <c r="AC103" s="27">
        <v>0</v>
      </c>
      <c r="AD103" s="40">
        <v>44583</v>
      </c>
      <c r="AE103" s="40">
        <v>44593</v>
      </c>
      <c r="AF103" s="41" t="s">
        <v>1956</v>
      </c>
      <c r="AG103" s="42">
        <v>44834</v>
      </c>
      <c r="AH103" s="43">
        <v>4520000</v>
      </c>
      <c r="AI103" s="43">
        <v>36160000</v>
      </c>
      <c r="AJ103" s="43"/>
      <c r="AK103" s="43"/>
      <c r="AL103" s="27" t="s">
        <v>2542</v>
      </c>
      <c r="AM103" s="27" t="s">
        <v>1673</v>
      </c>
      <c r="AN103" s="27">
        <v>405</v>
      </c>
      <c r="AO103" s="27" t="s">
        <v>2543</v>
      </c>
      <c r="AP103" s="44" t="s">
        <v>2544</v>
      </c>
      <c r="AQ103" s="27" t="s">
        <v>1434</v>
      </c>
      <c r="AR103" s="37">
        <v>3311605572169</v>
      </c>
      <c r="AS103" s="27">
        <v>5</v>
      </c>
      <c r="AT103" s="27">
        <f>IFERROR(VLOOKUP(AS103,#REF!,2,0), )</f>
        <v>0</v>
      </c>
      <c r="AU103" s="27">
        <v>57</v>
      </c>
      <c r="AV103" s="27">
        <f>IFERROR(VLOOKUP(AU103,#REF!,2,0), )</f>
        <v>0</v>
      </c>
      <c r="AW103" s="27">
        <v>2172</v>
      </c>
      <c r="AX103" s="27">
        <f>IFERROR(VLOOKUP(AW103,#REF!,2,0), )</f>
        <v>0</v>
      </c>
      <c r="AY103" s="37">
        <v>1</v>
      </c>
      <c r="AZ103" s="37">
        <v>1</v>
      </c>
      <c r="BA103" s="37"/>
      <c r="BB103" s="37"/>
      <c r="BC103" s="37"/>
      <c r="BD103" s="37"/>
      <c r="BE103" s="37"/>
      <c r="BF103" s="45"/>
      <c r="BG103" s="45"/>
      <c r="BH103" s="45"/>
      <c r="BI103" s="45"/>
      <c r="BJ103" s="45"/>
      <c r="BK103" s="45"/>
      <c r="BL103" s="45"/>
      <c r="BM103" s="45"/>
      <c r="BN103" s="45"/>
      <c r="BO103" s="45"/>
      <c r="BP103" s="46"/>
      <c r="BQ103" s="37"/>
      <c r="BR103" s="46"/>
      <c r="BS103" s="46"/>
      <c r="BT103" s="46"/>
      <c r="BU103" s="46"/>
      <c r="BV103" s="46"/>
      <c r="BW103" s="46"/>
      <c r="BX103" s="46"/>
      <c r="BY103" s="46"/>
      <c r="BZ103" s="37"/>
      <c r="CA103" s="43">
        <v>13560000</v>
      </c>
      <c r="CB103" s="37">
        <v>3</v>
      </c>
      <c r="CC103" s="37">
        <v>0</v>
      </c>
      <c r="CD103" s="42">
        <v>44926</v>
      </c>
      <c r="CE103" s="46"/>
      <c r="CF103" s="46"/>
      <c r="CG103" s="43"/>
      <c r="CH103" s="37"/>
      <c r="CI103" s="37"/>
      <c r="CJ103" s="42"/>
      <c r="CK103" s="46"/>
      <c r="CL103" s="46"/>
      <c r="CM103" s="46"/>
      <c r="CN103" s="46"/>
      <c r="CO103" s="37"/>
      <c r="CP103" s="42"/>
      <c r="CQ103" s="46">
        <f t="shared" si="12"/>
        <v>13560000</v>
      </c>
      <c r="CR103" s="48">
        <f t="shared" si="13"/>
        <v>3</v>
      </c>
      <c r="CS103" s="48">
        <f t="shared" si="14"/>
        <v>0</v>
      </c>
      <c r="CT103" s="42">
        <v>44926</v>
      </c>
      <c r="CU103" s="389">
        <f t="shared" si="15"/>
        <v>49720000</v>
      </c>
      <c r="CV103" s="46"/>
      <c r="CW103" s="27"/>
      <c r="CX103" s="27"/>
      <c r="CY103" s="27"/>
      <c r="CZ103" s="142"/>
      <c r="DA103" s="142"/>
      <c r="DB103" s="142"/>
      <c r="DC103" s="142"/>
      <c r="DD103" s="142"/>
      <c r="DE103" s="142"/>
      <c r="DF103" s="27"/>
      <c r="DG103" s="27" t="s">
        <v>1847</v>
      </c>
      <c r="DH103" s="27" t="s">
        <v>1458</v>
      </c>
      <c r="DI103" s="27"/>
      <c r="DJ103" s="27" t="s">
        <v>1228</v>
      </c>
      <c r="DK103" s="27" t="s">
        <v>1571</v>
      </c>
      <c r="DL103" s="49" t="s">
        <v>2261</v>
      </c>
      <c r="DM103" s="49" t="s">
        <v>1860</v>
      </c>
      <c r="DN103" s="25"/>
      <c r="DO103" t="s">
        <v>1851</v>
      </c>
    </row>
    <row r="104" spans="1:119" ht="25.5" customHeight="1" x14ac:dyDescent="0.25">
      <c r="A104" s="26" t="s">
        <v>803</v>
      </c>
      <c r="B104" s="27">
        <v>2022</v>
      </c>
      <c r="C104" s="34" t="s">
        <v>801</v>
      </c>
      <c r="D104" s="35" t="s">
        <v>2545</v>
      </c>
      <c r="E104" s="157" t="s">
        <v>2537</v>
      </c>
      <c r="F104" s="327" t="s">
        <v>2546</v>
      </c>
      <c r="G104" s="27" t="s">
        <v>1425</v>
      </c>
      <c r="H104" s="27" t="s">
        <v>1426</v>
      </c>
      <c r="I104" s="27" t="s">
        <v>1427</v>
      </c>
      <c r="J104" s="27" t="s">
        <v>2539</v>
      </c>
      <c r="K104" s="304" t="s">
        <v>2547</v>
      </c>
      <c r="L104" s="27" t="s">
        <v>4431</v>
      </c>
      <c r="M104" s="27" t="s">
        <v>1842</v>
      </c>
      <c r="N104" s="37">
        <v>1019127390</v>
      </c>
      <c r="O104" s="38">
        <v>4</v>
      </c>
      <c r="P104" s="27" t="s">
        <v>1565</v>
      </c>
      <c r="Q104" s="27" t="s">
        <v>1431</v>
      </c>
      <c r="R104" s="382" t="s">
        <v>1432</v>
      </c>
      <c r="S104" s="39" t="s">
        <v>2548</v>
      </c>
      <c r="T104" s="27"/>
      <c r="U104" s="27"/>
      <c r="V104" s="37"/>
      <c r="W104" s="27"/>
      <c r="X104" s="27"/>
      <c r="Y104" s="27" t="s">
        <v>2549</v>
      </c>
      <c r="Z104" s="37">
        <v>3016614609</v>
      </c>
      <c r="AA104" s="37"/>
      <c r="AB104" s="37">
        <v>8</v>
      </c>
      <c r="AC104" s="27">
        <v>0</v>
      </c>
      <c r="AD104" s="40">
        <v>44583</v>
      </c>
      <c r="AE104" s="40">
        <v>44586</v>
      </c>
      <c r="AF104" s="41" t="s">
        <v>2177</v>
      </c>
      <c r="AG104" s="42">
        <v>44828</v>
      </c>
      <c r="AH104" s="43">
        <v>4520000</v>
      </c>
      <c r="AI104" s="43">
        <v>36160000</v>
      </c>
      <c r="AJ104" s="43"/>
      <c r="AK104" s="43"/>
      <c r="AL104" s="27" t="s">
        <v>2550</v>
      </c>
      <c r="AM104" s="27" t="s">
        <v>1673</v>
      </c>
      <c r="AN104" s="27">
        <v>416</v>
      </c>
      <c r="AO104" s="27" t="s">
        <v>2551</v>
      </c>
      <c r="AP104" s="44" t="s">
        <v>2126</v>
      </c>
      <c r="AQ104" s="27" t="s">
        <v>1434</v>
      </c>
      <c r="AR104" s="37">
        <v>3311605572169</v>
      </c>
      <c r="AS104" s="27">
        <v>5</v>
      </c>
      <c r="AT104" s="27">
        <f>IFERROR(VLOOKUP(AS104,#REF!,2,0), )</f>
        <v>0</v>
      </c>
      <c r="AU104" s="27">
        <v>57</v>
      </c>
      <c r="AV104" s="27">
        <f>IFERROR(VLOOKUP(AU104,#REF!,2,0), )</f>
        <v>0</v>
      </c>
      <c r="AW104" s="27">
        <v>2169</v>
      </c>
      <c r="AX104" s="27">
        <f>IFERROR(VLOOKUP(AW104,#REF!,2,0), )</f>
        <v>0</v>
      </c>
      <c r="AY104" s="37">
        <v>1</v>
      </c>
      <c r="AZ104" s="37">
        <v>1</v>
      </c>
      <c r="BA104" s="37"/>
      <c r="BB104" s="37"/>
      <c r="BC104" s="37"/>
      <c r="BD104" s="37"/>
      <c r="BE104" s="37"/>
      <c r="BF104" s="45"/>
      <c r="BG104" s="45"/>
      <c r="BH104" s="45"/>
      <c r="BI104" s="45"/>
      <c r="BJ104" s="45"/>
      <c r="BK104" s="45"/>
      <c r="BL104" s="45"/>
      <c r="BM104" s="45"/>
      <c r="BN104" s="45"/>
      <c r="BO104" s="45"/>
      <c r="BP104" s="46"/>
      <c r="BQ104" s="37">
        <v>1019127390</v>
      </c>
      <c r="BR104" s="25" t="s">
        <v>1585</v>
      </c>
      <c r="BS104" s="46"/>
      <c r="BT104" s="46"/>
      <c r="BU104" s="46"/>
      <c r="BV104" s="46"/>
      <c r="BW104" s="46"/>
      <c r="BX104" s="46"/>
      <c r="BY104" s="46"/>
      <c r="BZ104" s="37"/>
      <c r="CA104" s="43">
        <v>15820000</v>
      </c>
      <c r="CB104" s="37">
        <v>3</v>
      </c>
      <c r="CC104" s="37">
        <v>16</v>
      </c>
      <c r="CD104" s="42">
        <v>44935</v>
      </c>
      <c r="CE104" s="46"/>
      <c r="CF104" s="46"/>
      <c r="CG104" s="43"/>
      <c r="CH104" s="37"/>
      <c r="CI104" s="37"/>
      <c r="CJ104" s="42"/>
      <c r="CK104" s="46"/>
      <c r="CL104" s="46"/>
      <c r="CM104" s="46"/>
      <c r="CN104" s="46"/>
      <c r="CO104" s="37"/>
      <c r="CP104" s="42"/>
      <c r="CQ104" s="46">
        <f t="shared" si="12"/>
        <v>15820000</v>
      </c>
      <c r="CR104" s="48">
        <f t="shared" si="13"/>
        <v>3</v>
      </c>
      <c r="CS104" s="48">
        <f t="shared" si="14"/>
        <v>16</v>
      </c>
      <c r="CT104" s="42">
        <v>44935</v>
      </c>
      <c r="CU104" s="389">
        <f t="shared" si="15"/>
        <v>51980000</v>
      </c>
      <c r="CV104" s="46"/>
      <c r="CW104" s="27"/>
      <c r="CX104" s="27"/>
      <c r="CY104" s="27"/>
      <c r="CZ104" s="142"/>
      <c r="DA104" s="142"/>
      <c r="DB104" s="142"/>
      <c r="DC104" s="142"/>
      <c r="DD104" s="142"/>
      <c r="DE104" s="142"/>
      <c r="DF104" s="27"/>
      <c r="DG104" s="27" t="s">
        <v>1847</v>
      </c>
      <c r="DH104" s="27" t="s">
        <v>1458</v>
      </c>
      <c r="DI104" s="27"/>
      <c r="DJ104" s="27" t="s">
        <v>1228</v>
      </c>
      <c r="DK104" s="27" t="s">
        <v>1571</v>
      </c>
      <c r="DL104" s="49" t="s">
        <v>2261</v>
      </c>
      <c r="DM104" s="49" t="s">
        <v>1860</v>
      </c>
      <c r="DN104" s="25"/>
      <c r="DO104" t="s">
        <v>1851</v>
      </c>
    </row>
    <row r="105" spans="1:119" ht="25.5" customHeight="1" x14ac:dyDescent="0.25">
      <c r="A105" s="26" t="s">
        <v>804</v>
      </c>
      <c r="B105" s="27">
        <v>2022</v>
      </c>
      <c r="C105" s="34" t="s">
        <v>805</v>
      </c>
      <c r="D105" s="35" t="s">
        <v>2552</v>
      </c>
      <c r="E105" s="36" t="s">
        <v>2553</v>
      </c>
      <c r="F105" s="327" t="s">
        <v>2554</v>
      </c>
      <c r="G105" s="27" t="s">
        <v>1425</v>
      </c>
      <c r="H105" s="27" t="s">
        <v>1426</v>
      </c>
      <c r="I105" s="27" t="s">
        <v>1427</v>
      </c>
      <c r="J105" s="27" t="s">
        <v>2555</v>
      </c>
      <c r="K105" s="304" t="s">
        <v>2556</v>
      </c>
      <c r="L105" s="27" t="s">
        <v>806</v>
      </c>
      <c r="M105" s="27" t="s">
        <v>1842</v>
      </c>
      <c r="N105" s="37">
        <v>51626421</v>
      </c>
      <c r="O105" s="38">
        <v>0</v>
      </c>
      <c r="P105" s="27" t="s">
        <v>1565</v>
      </c>
      <c r="Q105" s="27" t="s">
        <v>1431</v>
      </c>
      <c r="R105" s="382" t="s">
        <v>1432</v>
      </c>
      <c r="S105" s="39" t="s">
        <v>1451</v>
      </c>
      <c r="T105" s="27"/>
      <c r="U105" s="27"/>
      <c r="V105" s="37"/>
      <c r="W105" s="27"/>
      <c r="X105" s="27"/>
      <c r="Y105" s="27" t="s">
        <v>2557</v>
      </c>
      <c r="Z105" s="37">
        <v>3138179506</v>
      </c>
      <c r="AA105" s="37"/>
      <c r="AB105" s="37">
        <v>8</v>
      </c>
      <c r="AC105" s="27">
        <v>0</v>
      </c>
      <c r="AD105" s="40">
        <v>44588</v>
      </c>
      <c r="AE105" s="40">
        <v>44593</v>
      </c>
      <c r="AF105" s="41" t="s">
        <v>1956</v>
      </c>
      <c r="AG105" s="42">
        <v>44834</v>
      </c>
      <c r="AH105" s="43">
        <v>4520000</v>
      </c>
      <c r="AI105" s="43">
        <v>36160000</v>
      </c>
      <c r="AJ105" s="43"/>
      <c r="AK105" s="43"/>
      <c r="AL105" s="27" t="s">
        <v>2558</v>
      </c>
      <c r="AM105" s="27" t="s">
        <v>1673</v>
      </c>
      <c r="AN105" s="27">
        <v>505</v>
      </c>
      <c r="AO105" s="27" t="s">
        <v>2559</v>
      </c>
      <c r="AP105" s="44" t="s">
        <v>2046</v>
      </c>
      <c r="AQ105" s="27" t="s">
        <v>1434</v>
      </c>
      <c r="AR105" s="37">
        <v>3311605572169</v>
      </c>
      <c r="AS105" s="27">
        <v>5</v>
      </c>
      <c r="AT105" s="27">
        <f>IFERROR(VLOOKUP(AS105,#REF!,2,0), )</f>
        <v>0</v>
      </c>
      <c r="AU105" s="27">
        <v>57</v>
      </c>
      <c r="AV105" s="27">
        <f>IFERROR(VLOOKUP(AU105,#REF!,2,0), )</f>
        <v>0</v>
      </c>
      <c r="AW105" s="27">
        <v>2169</v>
      </c>
      <c r="AX105" s="27">
        <f>IFERROR(VLOOKUP(AW105,#REF!,2,0), )</f>
        <v>0</v>
      </c>
      <c r="AY105" s="37">
        <v>1</v>
      </c>
      <c r="AZ105" s="37">
        <v>1</v>
      </c>
      <c r="BA105" s="37">
        <v>3</v>
      </c>
      <c r="BB105" s="37"/>
      <c r="BC105" s="37"/>
      <c r="BD105" s="37"/>
      <c r="BE105" s="37"/>
      <c r="BF105" s="45"/>
      <c r="BG105" s="45"/>
      <c r="BH105" s="45"/>
      <c r="BI105" s="45"/>
      <c r="BJ105" s="45"/>
      <c r="BK105" s="45"/>
      <c r="BL105" s="45"/>
      <c r="BM105" s="45"/>
      <c r="BN105" s="45"/>
      <c r="BO105" s="45"/>
      <c r="BP105" s="46"/>
      <c r="BQ105" s="37"/>
      <c r="BR105" s="25" t="s">
        <v>2560</v>
      </c>
      <c r="BS105" s="46" t="s">
        <v>1430</v>
      </c>
      <c r="BT105" s="32">
        <v>79420690</v>
      </c>
      <c r="BU105" s="25" t="s">
        <v>2561</v>
      </c>
      <c r="BV105" s="46" t="s">
        <v>1430</v>
      </c>
      <c r="BW105" s="32">
        <v>79420690</v>
      </c>
      <c r="BX105" s="46"/>
      <c r="BY105" s="46"/>
      <c r="BZ105" s="37"/>
      <c r="CA105" s="43">
        <v>13560000</v>
      </c>
      <c r="CB105" s="37">
        <v>3</v>
      </c>
      <c r="CC105" s="37">
        <v>0</v>
      </c>
      <c r="CD105" s="42">
        <v>44926</v>
      </c>
      <c r="CE105" s="46"/>
      <c r="CF105" s="46"/>
      <c r="CG105" s="43"/>
      <c r="CH105" s="37"/>
      <c r="CI105" s="37"/>
      <c r="CJ105" s="42"/>
      <c r="CK105" s="46"/>
      <c r="CL105" s="46"/>
      <c r="CM105" s="46"/>
      <c r="CN105" s="46"/>
      <c r="CO105" s="37"/>
      <c r="CP105" s="42"/>
      <c r="CQ105" s="46">
        <f t="shared" si="12"/>
        <v>13560000</v>
      </c>
      <c r="CR105" s="48">
        <f t="shared" si="13"/>
        <v>3</v>
      </c>
      <c r="CS105" s="48">
        <f t="shared" si="14"/>
        <v>0</v>
      </c>
      <c r="CT105" s="42">
        <v>44926</v>
      </c>
      <c r="CU105" s="389">
        <f t="shared" si="15"/>
        <v>49720000</v>
      </c>
      <c r="CV105" s="46"/>
      <c r="CW105" s="27"/>
      <c r="CX105" s="27"/>
      <c r="CY105" s="27"/>
      <c r="CZ105" s="142"/>
      <c r="DA105" s="142"/>
      <c r="DB105" s="142"/>
      <c r="DC105" s="142"/>
      <c r="DD105" s="142"/>
      <c r="DE105" s="142"/>
      <c r="DF105" s="27"/>
      <c r="DG105" s="27" t="s">
        <v>1847</v>
      </c>
      <c r="DH105" s="27" t="s">
        <v>1458</v>
      </c>
      <c r="DI105" s="27"/>
      <c r="DJ105" s="27" t="s">
        <v>1228</v>
      </c>
      <c r="DK105" s="27" t="s">
        <v>1858</v>
      </c>
      <c r="DL105" s="49" t="s">
        <v>2151</v>
      </c>
      <c r="DM105" s="49" t="s">
        <v>1850</v>
      </c>
      <c r="DN105" s="25"/>
      <c r="DO105" t="s">
        <v>1851</v>
      </c>
    </row>
    <row r="106" spans="1:119" ht="25.5" customHeight="1" x14ac:dyDescent="0.25">
      <c r="A106" s="26" t="s">
        <v>807</v>
      </c>
      <c r="B106" s="27">
        <v>2022</v>
      </c>
      <c r="C106" s="34" t="s">
        <v>805</v>
      </c>
      <c r="D106" s="35" t="s">
        <v>2562</v>
      </c>
      <c r="E106" s="157" t="s">
        <v>2563</v>
      </c>
      <c r="F106" s="327" t="s">
        <v>2554</v>
      </c>
      <c r="G106" s="27" t="s">
        <v>1425</v>
      </c>
      <c r="H106" s="27" t="s">
        <v>1426</v>
      </c>
      <c r="I106" s="27" t="s">
        <v>1427</v>
      </c>
      <c r="J106" s="27" t="s">
        <v>2555</v>
      </c>
      <c r="K106" s="304" t="s">
        <v>1593</v>
      </c>
      <c r="L106" s="27" t="s">
        <v>808</v>
      </c>
      <c r="M106" s="27" t="s">
        <v>1842</v>
      </c>
      <c r="N106" s="37">
        <v>49797897</v>
      </c>
      <c r="O106" s="38">
        <v>8</v>
      </c>
      <c r="P106" s="27" t="s">
        <v>1565</v>
      </c>
      <c r="Q106" s="27" t="s">
        <v>1431</v>
      </c>
      <c r="R106" s="382" t="s">
        <v>1432</v>
      </c>
      <c r="S106" s="39" t="s">
        <v>1451</v>
      </c>
      <c r="T106" s="27"/>
      <c r="U106" s="27"/>
      <c r="V106" s="37"/>
      <c r="W106" s="27"/>
      <c r="X106" s="27"/>
      <c r="Y106" s="27" t="s">
        <v>1594</v>
      </c>
      <c r="Z106" s="37">
        <v>3214921311</v>
      </c>
      <c r="AA106" s="37"/>
      <c r="AB106" s="37">
        <v>8</v>
      </c>
      <c r="AC106" s="27">
        <v>0</v>
      </c>
      <c r="AD106" s="40">
        <v>44589</v>
      </c>
      <c r="AE106" s="40">
        <v>44593</v>
      </c>
      <c r="AF106" s="41" t="s">
        <v>1956</v>
      </c>
      <c r="AG106" s="42">
        <v>44834</v>
      </c>
      <c r="AH106" s="43">
        <v>4520000</v>
      </c>
      <c r="AI106" s="43">
        <v>36160000</v>
      </c>
      <c r="AJ106" s="43"/>
      <c r="AK106" s="43"/>
      <c r="AL106" s="27" t="s">
        <v>2564</v>
      </c>
      <c r="AM106" s="27" t="s">
        <v>1673</v>
      </c>
      <c r="AN106" s="27">
        <v>532</v>
      </c>
      <c r="AO106" s="27" t="s">
        <v>2565</v>
      </c>
      <c r="AP106" s="44" t="s">
        <v>2046</v>
      </c>
      <c r="AQ106" s="27" t="s">
        <v>1434</v>
      </c>
      <c r="AR106" s="37">
        <v>3311605572169</v>
      </c>
      <c r="AS106" s="27">
        <v>5</v>
      </c>
      <c r="AT106" s="27">
        <f>IFERROR(VLOOKUP(AS106,#REF!,2,0), )</f>
        <v>0</v>
      </c>
      <c r="AU106" s="27">
        <v>57</v>
      </c>
      <c r="AV106" s="27">
        <f>IFERROR(VLOOKUP(AU106,#REF!,2,0), )</f>
        <v>0</v>
      </c>
      <c r="AW106" s="27">
        <v>2169</v>
      </c>
      <c r="AX106" s="27">
        <f>IFERROR(VLOOKUP(AW106,#REF!,2,0), )</f>
        <v>0</v>
      </c>
      <c r="AY106" s="37">
        <v>1</v>
      </c>
      <c r="AZ106" s="37">
        <v>1</v>
      </c>
      <c r="BA106" s="37"/>
      <c r="BB106" s="37"/>
      <c r="BC106" s="37"/>
      <c r="BD106" s="37"/>
      <c r="BE106" s="37"/>
      <c r="BF106" s="45"/>
      <c r="BG106" s="45"/>
      <c r="BH106" s="45"/>
      <c r="BI106" s="45"/>
      <c r="BJ106" s="45"/>
      <c r="BK106" s="45"/>
      <c r="BL106" s="45"/>
      <c r="BM106" s="45"/>
      <c r="BN106" s="45"/>
      <c r="BO106" s="45"/>
      <c r="BP106" s="46"/>
      <c r="BQ106" s="37"/>
      <c r="BR106" s="46"/>
      <c r="BS106" s="46"/>
      <c r="BT106" s="46"/>
      <c r="BU106" s="46"/>
      <c r="BV106" s="46"/>
      <c r="BW106" s="46"/>
      <c r="BX106" s="46"/>
      <c r="BY106" s="46"/>
      <c r="BZ106" s="37"/>
      <c r="CA106" s="43">
        <v>18080000</v>
      </c>
      <c r="CB106" s="37">
        <v>4</v>
      </c>
      <c r="CC106" s="37">
        <v>0</v>
      </c>
      <c r="CD106" s="42">
        <v>44956</v>
      </c>
      <c r="CE106" s="46"/>
      <c r="CF106" s="46"/>
      <c r="CG106" s="43"/>
      <c r="CH106" s="37"/>
      <c r="CI106" s="37"/>
      <c r="CJ106" s="42"/>
      <c r="CK106" s="46"/>
      <c r="CL106" s="46"/>
      <c r="CM106" s="46"/>
      <c r="CN106" s="46"/>
      <c r="CO106" s="37"/>
      <c r="CP106" s="42"/>
      <c r="CQ106" s="46">
        <f t="shared" si="12"/>
        <v>18080000</v>
      </c>
      <c r="CR106" s="48">
        <f t="shared" si="13"/>
        <v>4</v>
      </c>
      <c r="CS106" s="48">
        <f t="shared" si="14"/>
        <v>0</v>
      </c>
      <c r="CT106" s="42">
        <v>44956</v>
      </c>
      <c r="CU106" s="389">
        <f t="shared" si="15"/>
        <v>54240000</v>
      </c>
      <c r="CV106" s="46"/>
      <c r="CW106" s="27"/>
      <c r="CX106" s="27"/>
      <c r="CY106" s="27"/>
      <c r="CZ106" s="142"/>
      <c r="DA106" s="142"/>
      <c r="DB106" s="142"/>
      <c r="DC106" s="142"/>
      <c r="DD106" s="142"/>
      <c r="DE106" s="142"/>
      <c r="DF106" s="27"/>
      <c r="DG106" s="347" t="s">
        <v>1847</v>
      </c>
      <c r="DH106" s="347" t="s">
        <v>1458</v>
      </c>
      <c r="DI106" s="27"/>
      <c r="DJ106" s="27" t="s">
        <v>1228</v>
      </c>
      <c r="DK106" s="27" t="s">
        <v>1858</v>
      </c>
      <c r="DL106" s="49" t="s">
        <v>2151</v>
      </c>
      <c r="DM106" s="49" t="s">
        <v>1850</v>
      </c>
      <c r="DN106" s="25"/>
      <c r="DO106" t="s">
        <v>1851</v>
      </c>
    </row>
    <row r="107" spans="1:119" ht="25.5" customHeight="1" x14ac:dyDescent="0.25">
      <c r="A107" s="26" t="s">
        <v>809</v>
      </c>
      <c r="B107" s="27">
        <v>2022</v>
      </c>
      <c r="C107" s="34" t="s">
        <v>810</v>
      </c>
      <c r="D107" s="35" t="s">
        <v>2566</v>
      </c>
      <c r="E107" s="36" t="s">
        <v>2567</v>
      </c>
      <c r="F107" s="327" t="s">
        <v>2568</v>
      </c>
      <c r="G107" s="27" t="s">
        <v>1425</v>
      </c>
      <c r="H107" s="27" t="s">
        <v>1426</v>
      </c>
      <c r="I107" s="27" t="s">
        <v>1427</v>
      </c>
      <c r="J107" s="27" t="s">
        <v>2569</v>
      </c>
      <c r="K107" s="304" t="s">
        <v>1515</v>
      </c>
      <c r="L107" s="27" t="s">
        <v>811</v>
      </c>
      <c r="M107" s="27" t="s">
        <v>1842</v>
      </c>
      <c r="N107" s="37">
        <v>1015412609</v>
      </c>
      <c r="O107" s="38">
        <v>9</v>
      </c>
      <c r="P107" s="27" t="s">
        <v>1565</v>
      </c>
      <c r="Q107" s="27" t="s">
        <v>1431</v>
      </c>
      <c r="R107" s="378" t="s">
        <v>1485</v>
      </c>
      <c r="S107" s="39" t="s">
        <v>1451</v>
      </c>
      <c r="T107" s="27"/>
      <c r="U107" s="27"/>
      <c r="V107" s="37"/>
      <c r="W107" s="27"/>
      <c r="X107" s="27"/>
      <c r="Y107" s="27" t="s">
        <v>1516</v>
      </c>
      <c r="Z107" s="37">
        <v>3188742510</v>
      </c>
      <c r="AA107" s="37"/>
      <c r="AB107" s="37">
        <v>8</v>
      </c>
      <c r="AC107" s="27">
        <v>0</v>
      </c>
      <c r="AD107" s="40">
        <v>44582</v>
      </c>
      <c r="AE107" s="156">
        <v>44583</v>
      </c>
      <c r="AF107" s="41" t="s">
        <v>2350</v>
      </c>
      <c r="AG107" s="42">
        <v>44825</v>
      </c>
      <c r="AH107" s="43">
        <v>5500000</v>
      </c>
      <c r="AI107" s="43">
        <v>44000000</v>
      </c>
      <c r="AJ107" s="43"/>
      <c r="AK107" s="43"/>
      <c r="AL107" s="27" t="s">
        <v>2570</v>
      </c>
      <c r="AM107" s="27" t="s">
        <v>1626</v>
      </c>
      <c r="AN107" s="27">
        <v>404</v>
      </c>
      <c r="AO107" s="27" t="s">
        <v>2571</v>
      </c>
      <c r="AP107" s="44" t="s">
        <v>1960</v>
      </c>
      <c r="AQ107" s="27" t="s">
        <v>1434</v>
      </c>
      <c r="AR107" s="37">
        <v>3311605572169</v>
      </c>
      <c r="AS107" s="27">
        <v>5</v>
      </c>
      <c r="AT107" s="27">
        <f>IFERROR(VLOOKUP(AS107,#REF!,2,0), )</f>
        <v>0</v>
      </c>
      <c r="AU107" s="27">
        <v>57</v>
      </c>
      <c r="AV107" s="27">
        <f>IFERROR(VLOOKUP(AU107,#REF!,2,0), )</f>
        <v>0</v>
      </c>
      <c r="AW107" s="27">
        <v>2169</v>
      </c>
      <c r="AX107" s="27">
        <f>IFERROR(VLOOKUP(AW107,#REF!,2,0), )</f>
        <v>0</v>
      </c>
      <c r="AY107" s="37"/>
      <c r="AZ107" s="37"/>
      <c r="BA107" s="37"/>
      <c r="BB107" s="37"/>
      <c r="BC107" s="37"/>
      <c r="BD107" s="37"/>
      <c r="BE107" s="37"/>
      <c r="BF107" s="45"/>
      <c r="BG107" s="45"/>
      <c r="BH107" s="45"/>
      <c r="BI107" s="45"/>
      <c r="BJ107" s="45"/>
      <c r="BK107" s="45"/>
      <c r="BL107" s="45"/>
      <c r="BM107" s="45"/>
      <c r="BN107" s="45"/>
      <c r="BO107" s="45"/>
      <c r="BP107" s="46"/>
      <c r="BQ107" s="37"/>
      <c r="BR107" s="46"/>
      <c r="BS107" s="46"/>
      <c r="BT107" s="46"/>
      <c r="BU107" s="46"/>
      <c r="BV107" s="46"/>
      <c r="BW107" s="46"/>
      <c r="BX107" s="46"/>
      <c r="BY107" s="46"/>
      <c r="BZ107" s="37"/>
      <c r="CA107" s="43"/>
      <c r="CB107" s="37"/>
      <c r="CC107" s="37"/>
      <c r="CD107" s="42"/>
      <c r="CE107" s="46"/>
      <c r="CF107" s="46"/>
      <c r="CG107" s="43"/>
      <c r="CH107" s="37"/>
      <c r="CI107" s="37"/>
      <c r="CJ107" s="42"/>
      <c r="CK107" s="46"/>
      <c r="CL107" s="46"/>
      <c r="CM107" s="46"/>
      <c r="CN107" s="46"/>
      <c r="CO107" s="37"/>
      <c r="CP107" s="42"/>
      <c r="CQ107" s="46">
        <f t="shared" si="12"/>
        <v>0</v>
      </c>
      <c r="CR107" s="48">
        <f t="shared" si="13"/>
        <v>0</v>
      </c>
      <c r="CS107" s="48">
        <f t="shared" si="14"/>
        <v>0</v>
      </c>
      <c r="CT107" s="42">
        <v>44825</v>
      </c>
      <c r="CU107" s="389">
        <f t="shared" si="15"/>
        <v>44000000</v>
      </c>
      <c r="CV107" s="46"/>
      <c r="CW107" s="27"/>
      <c r="CX107" s="27"/>
      <c r="CY107" s="27"/>
      <c r="CZ107" s="142"/>
      <c r="DA107" s="142"/>
      <c r="DB107" s="142"/>
      <c r="DC107" s="142"/>
      <c r="DD107" s="142"/>
      <c r="DE107" s="142"/>
      <c r="DF107" s="248"/>
      <c r="DG107" s="376" t="s">
        <v>1458</v>
      </c>
      <c r="DH107" s="376" t="s">
        <v>1458</v>
      </c>
      <c r="DI107" s="249"/>
      <c r="DJ107" s="27" t="s">
        <v>1631</v>
      </c>
      <c r="DK107" s="27" t="s">
        <v>1882</v>
      </c>
      <c r="DL107" s="154" t="s">
        <v>1883</v>
      </c>
      <c r="DM107" s="154"/>
      <c r="DN107" s="25"/>
      <c r="DO107" t="s">
        <v>1851</v>
      </c>
    </row>
    <row r="108" spans="1:119" ht="25.5" customHeight="1" x14ac:dyDescent="0.25">
      <c r="A108" s="26" t="s">
        <v>812</v>
      </c>
      <c r="B108" s="27">
        <v>2022</v>
      </c>
      <c r="C108" s="34" t="s">
        <v>683</v>
      </c>
      <c r="D108" s="35" t="s">
        <v>2572</v>
      </c>
      <c r="E108" s="36" t="s">
        <v>2573</v>
      </c>
      <c r="F108" s="327" t="s">
        <v>1954</v>
      </c>
      <c r="G108" s="27" t="s">
        <v>1425</v>
      </c>
      <c r="H108" s="27" t="s">
        <v>1426</v>
      </c>
      <c r="I108" s="27" t="s">
        <v>1427</v>
      </c>
      <c r="J108" s="27" t="s">
        <v>1955</v>
      </c>
      <c r="K108" s="304" t="s">
        <v>2574</v>
      </c>
      <c r="L108" s="27" t="s">
        <v>813</v>
      </c>
      <c r="M108" s="27" t="s">
        <v>1842</v>
      </c>
      <c r="N108" s="146" t="s">
        <v>2575</v>
      </c>
      <c r="O108" s="176">
        <v>5</v>
      </c>
      <c r="P108" s="27" t="s">
        <v>1565</v>
      </c>
      <c r="Q108" s="27" t="s">
        <v>1431</v>
      </c>
      <c r="R108" s="378" t="s">
        <v>1470</v>
      </c>
      <c r="S108" s="39" t="s">
        <v>1453</v>
      </c>
      <c r="T108" s="27"/>
      <c r="U108" s="27"/>
      <c r="V108" s="37"/>
      <c r="W108" s="27"/>
      <c r="X108" s="27"/>
      <c r="Y108" s="27" t="s">
        <v>2576</v>
      </c>
      <c r="Z108" s="37">
        <v>3195136080</v>
      </c>
      <c r="AA108" s="37"/>
      <c r="AB108" s="37">
        <v>8</v>
      </c>
      <c r="AC108" s="27">
        <v>0</v>
      </c>
      <c r="AD108" s="40">
        <v>44586</v>
      </c>
      <c r="AE108" s="156">
        <v>44587</v>
      </c>
      <c r="AF108" s="41" t="s">
        <v>2017</v>
      </c>
      <c r="AG108" s="42">
        <v>44829</v>
      </c>
      <c r="AH108" s="43">
        <v>2300000</v>
      </c>
      <c r="AI108" s="43">
        <v>18400000</v>
      </c>
      <c r="AJ108" s="43"/>
      <c r="AK108" s="43"/>
      <c r="AL108" s="27" t="s">
        <v>2577</v>
      </c>
      <c r="AM108" s="27" t="s">
        <v>1673</v>
      </c>
      <c r="AN108" s="27">
        <v>448</v>
      </c>
      <c r="AO108" s="27" t="s">
        <v>2578</v>
      </c>
      <c r="AP108" s="44" t="s">
        <v>2579</v>
      </c>
      <c r="AQ108" s="27" t="s">
        <v>1434</v>
      </c>
      <c r="AR108" s="37">
        <v>3311603432164</v>
      </c>
      <c r="AS108" s="27">
        <v>3</v>
      </c>
      <c r="AT108" s="27">
        <f>IFERROR(VLOOKUP(AS108,#REF!,2,0), )</f>
        <v>0</v>
      </c>
      <c r="AU108" s="27">
        <v>43</v>
      </c>
      <c r="AV108" s="27">
        <f>IFERROR(VLOOKUP(AU108,#REF!,2,0), )</f>
        <v>0</v>
      </c>
      <c r="AW108" s="27">
        <v>2164</v>
      </c>
      <c r="AX108" s="27">
        <f>IFERROR(VLOOKUP(AW108,#REF!,2,0), )</f>
        <v>0</v>
      </c>
      <c r="AY108" s="37">
        <v>1</v>
      </c>
      <c r="AZ108" s="37">
        <v>1</v>
      </c>
      <c r="BA108" s="37"/>
      <c r="BB108" s="37"/>
      <c r="BC108" s="37"/>
      <c r="BD108" s="37"/>
      <c r="BE108" s="37"/>
      <c r="BF108" s="45"/>
      <c r="BG108" s="45"/>
      <c r="BH108" s="45"/>
      <c r="BI108" s="45"/>
      <c r="BJ108" s="45"/>
      <c r="BK108" s="45"/>
      <c r="BL108" s="45"/>
      <c r="BM108" s="45"/>
      <c r="BN108" s="45"/>
      <c r="BO108" s="45"/>
      <c r="BP108" s="46"/>
      <c r="BQ108" s="37"/>
      <c r="BR108" s="46"/>
      <c r="BS108" s="46"/>
      <c r="BT108" s="46"/>
      <c r="BU108" s="46"/>
      <c r="BV108" s="46"/>
      <c r="BW108" s="46"/>
      <c r="BX108" s="46"/>
      <c r="BY108" s="46"/>
      <c r="BZ108" s="37"/>
      <c r="CA108" s="43">
        <v>8433333</v>
      </c>
      <c r="CB108" s="37">
        <v>3</v>
      </c>
      <c r="CC108" s="37">
        <v>21</v>
      </c>
      <c r="CD108" s="42">
        <v>44941</v>
      </c>
      <c r="CE108" s="46"/>
      <c r="CF108" s="46"/>
      <c r="CG108" s="43"/>
      <c r="CH108" s="37"/>
      <c r="CI108" s="37"/>
      <c r="CJ108" s="42"/>
      <c r="CK108" s="46"/>
      <c r="CL108" s="46"/>
      <c r="CM108" s="46"/>
      <c r="CN108" s="46"/>
      <c r="CO108" s="37"/>
      <c r="CP108" s="42"/>
      <c r="CQ108" s="46">
        <f t="shared" si="12"/>
        <v>8433333</v>
      </c>
      <c r="CR108" s="48">
        <f t="shared" si="13"/>
        <v>3</v>
      </c>
      <c r="CS108" s="48">
        <f t="shared" si="14"/>
        <v>21</v>
      </c>
      <c r="CT108" s="42">
        <v>44941</v>
      </c>
      <c r="CU108" s="389">
        <f t="shared" si="15"/>
        <v>26833333</v>
      </c>
      <c r="CV108" s="46"/>
      <c r="CW108" s="27"/>
      <c r="CX108" s="27"/>
      <c r="CY108" s="27"/>
      <c r="CZ108" s="142"/>
      <c r="DA108" s="142"/>
      <c r="DB108" s="142"/>
      <c r="DC108" s="142"/>
      <c r="DD108" s="142"/>
      <c r="DE108" s="142"/>
      <c r="DF108" s="27"/>
      <c r="DG108" s="370" t="s">
        <v>1847</v>
      </c>
      <c r="DH108" s="370" t="s">
        <v>1458</v>
      </c>
      <c r="DI108" s="27"/>
      <c r="DJ108" s="27" t="s">
        <v>1631</v>
      </c>
      <c r="DK108" s="27" t="s">
        <v>1945</v>
      </c>
      <c r="DL108" s="49" t="s">
        <v>2013</v>
      </c>
      <c r="DM108" s="49" t="s">
        <v>1850</v>
      </c>
      <c r="DN108" s="25"/>
      <c r="DO108" t="s">
        <v>1851</v>
      </c>
    </row>
    <row r="109" spans="1:119" ht="25.5" customHeight="1" x14ac:dyDescent="0.25">
      <c r="A109" s="26" t="s">
        <v>814</v>
      </c>
      <c r="B109" s="27">
        <v>2022</v>
      </c>
      <c r="C109" s="34" t="s">
        <v>815</v>
      </c>
      <c r="D109" s="35" t="s">
        <v>2580</v>
      </c>
      <c r="E109" s="153" t="s">
        <v>2581</v>
      </c>
      <c r="F109" s="327" t="s">
        <v>2582</v>
      </c>
      <c r="G109" s="27" t="s">
        <v>1425</v>
      </c>
      <c r="H109" s="27" t="s">
        <v>1426</v>
      </c>
      <c r="I109" s="27" t="s">
        <v>1427</v>
      </c>
      <c r="J109" s="27" t="s">
        <v>2583</v>
      </c>
      <c r="K109" s="304" t="s">
        <v>2584</v>
      </c>
      <c r="L109" s="27" t="s">
        <v>816</v>
      </c>
      <c r="M109" s="27" t="s">
        <v>1842</v>
      </c>
      <c r="N109" s="146">
        <v>53076898</v>
      </c>
      <c r="O109" s="176">
        <v>6</v>
      </c>
      <c r="P109" s="27" t="s">
        <v>1565</v>
      </c>
      <c r="Q109" s="27" t="s">
        <v>1431</v>
      </c>
      <c r="R109" s="382" t="s">
        <v>1432</v>
      </c>
      <c r="S109" s="39" t="s">
        <v>1451</v>
      </c>
      <c r="T109" s="27"/>
      <c r="U109" s="27"/>
      <c r="V109" s="37"/>
      <c r="W109" s="27"/>
      <c r="X109" s="27"/>
      <c r="Y109" s="27" t="s">
        <v>1620</v>
      </c>
      <c r="Z109" s="37">
        <v>3229420358</v>
      </c>
      <c r="AA109" s="37"/>
      <c r="AB109" s="37">
        <v>8</v>
      </c>
      <c r="AC109" s="27">
        <v>0</v>
      </c>
      <c r="AD109" s="40">
        <v>44585</v>
      </c>
      <c r="AE109" s="177">
        <v>44593</v>
      </c>
      <c r="AF109" s="41" t="s">
        <v>1956</v>
      </c>
      <c r="AG109" s="42">
        <v>44834</v>
      </c>
      <c r="AH109" s="43">
        <v>5000000</v>
      </c>
      <c r="AI109" s="43">
        <v>40000000</v>
      </c>
      <c r="AJ109" s="43"/>
      <c r="AK109" s="43"/>
      <c r="AL109" s="27" t="s">
        <v>2585</v>
      </c>
      <c r="AM109" s="27" t="s">
        <v>1673</v>
      </c>
      <c r="AN109" s="27">
        <v>450</v>
      </c>
      <c r="AO109" s="27" t="s">
        <v>2586</v>
      </c>
      <c r="AP109" s="44" t="s">
        <v>2579</v>
      </c>
      <c r="AQ109" s="27" t="s">
        <v>1434</v>
      </c>
      <c r="AR109" s="37">
        <v>331160162113</v>
      </c>
      <c r="AS109" s="27">
        <v>1</v>
      </c>
      <c r="AT109" s="27">
        <f>IFERROR(VLOOKUP(AS109,#REF!,2,0), )</f>
        <v>0</v>
      </c>
      <c r="AU109" s="27">
        <v>6</v>
      </c>
      <c r="AV109" s="27">
        <f>IFERROR(VLOOKUP(AU109,#REF!,2,0), )</f>
        <v>0</v>
      </c>
      <c r="AW109" s="27">
        <v>2113</v>
      </c>
      <c r="AX109" s="27">
        <f>IFERROR(VLOOKUP(AW109,#REF!,2,0), )</f>
        <v>0</v>
      </c>
      <c r="AY109" s="37"/>
      <c r="AZ109" s="37"/>
      <c r="BA109" s="37"/>
      <c r="BB109" s="37"/>
      <c r="BC109" s="37"/>
      <c r="BD109" s="37"/>
      <c r="BE109" s="37"/>
      <c r="BF109" s="45"/>
      <c r="BG109" s="45"/>
      <c r="BH109" s="45"/>
      <c r="BI109" s="45"/>
      <c r="BJ109" s="45"/>
      <c r="BK109" s="45"/>
      <c r="BL109" s="45"/>
      <c r="BM109" s="45"/>
      <c r="BN109" s="45"/>
      <c r="BO109" s="45"/>
      <c r="BP109" s="46"/>
      <c r="BQ109" s="37"/>
      <c r="BR109" s="46"/>
      <c r="BS109" s="46"/>
      <c r="BT109" s="46"/>
      <c r="BU109" s="46"/>
      <c r="BV109" s="46"/>
      <c r="BW109" s="46"/>
      <c r="BX109" s="46"/>
      <c r="BY109" s="46"/>
      <c r="BZ109" s="37"/>
      <c r="CA109" s="43"/>
      <c r="CB109" s="37"/>
      <c r="CC109" s="37"/>
      <c r="CD109" s="42"/>
      <c r="CE109" s="46"/>
      <c r="CF109" s="46"/>
      <c r="CG109" s="43"/>
      <c r="CH109" s="37"/>
      <c r="CI109" s="37"/>
      <c r="CJ109" s="42"/>
      <c r="CK109" s="46"/>
      <c r="CL109" s="46"/>
      <c r="CM109" s="46"/>
      <c r="CN109" s="46"/>
      <c r="CO109" s="37"/>
      <c r="CP109" s="42"/>
      <c r="CQ109" s="46">
        <f t="shared" si="12"/>
        <v>0</v>
      </c>
      <c r="CR109" s="48">
        <f t="shared" si="13"/>
        <v>0</v>
      </c>
      <c r="CS109" s="48">
        <f t="shared" si="14"/>
        <v>0</v>
      </c>
      <c r="CT109" s="42">
        <v>44834</v>
      </c>
      <c r="CU109" s="389">
        <f t="shared" si="15"/>
        <v>40000000</v>
      </c>
      <c r="CV109" s="46"/>
      <c r="CW109" s="27"/>
      <c r="CX109" s="27"/>
      <c r="CY109" s="27"/>
      <c r="CZ109" s="142"/>
      <c r="DA109" s="142"/>
      <c r="DB109" s="142"/>
      <c r="DC109" s="142"/>
      <c r="DD109" s="142"/>
      <c r="DE109" s="142"/>
      <c r="DF109" s="248"/>
      <c r="DG109" s="376" t="s">
        <v>1458</v>
      </c>
      <c r="DH109" s="376" t="s">
        <v>1458</v>
      </c>
      <c r="DI109" s="249"/>
      <c r="DJ109" s="27" t="s">
        <v>1631</v>
      </c>
      <c r="DK109" s="27" t="s">
        <v>1464</v>
      </c>
      <c r="DL109" s="49" t="s">
        <v>2329</v>
      </c>
      <c r="DM109" s="49" t="s">
        <v>1860</v>
      </c>
      <c r="DN109" s="25"/>
      <c r="DO109" t="s">
        <v>1851</v>
      </c>
    </row>
    <row r="110" spans="1:119" ht="25.5" customHeight="1" x14ac:dyDescent="0.25">
      <c r="A110" s="26" t="s">
        <v>817</v>
      </c>
      <c r="B110" s="27">
        <v>2022</v>
      </c>
      <c r="C110" s="34" t="s">
        <v>818</v>
      </c>
      <c r="D110" s="35" t="s">
        <v>2587</v>
      </c>
      <c r="E110" s="178" t="s">
        <v>2588</v>
      </c>
      <c r="F110" s="327" t="s">
        <v>2589</v>
      </c>
      <c r="G110" s="27" t="s">
        <v>1425</v>
      </c>
      <c r="H110" s="27" t="s">
        <v>1426</v>
      </c>
      <c r="I110" s="27" t="s">
        <v>1427</v>
      </c>
      <c r="J110" s="27" t="s">
        <v>2590</v>
      </c>
      <c r="K110" s="304" t="s">
        <v>1581</v>
      </c>
      <c r="L110" s="27" t="s">
        <v>819</v>
      </c>
      <c r="M110" s="27" t="s">
        <v>1842</v>
      </c>
      <c r="N110" s="146">
        <v>1012435649</v>
      </c>
      <c r="O110" s="176">
        <v>1</v>
      </c>
      <c r="P110" s="27" t="s">
        <v>2591</v>
      </c>
      <c r="Q110" s="27" t="s">
        <v>1431</v>
      </c>
      <c r="R110" s="382" t="s">
        <v>1432</v>
      </c>
      <c r="S110" s="39" t="s">
        <v>1451</v>
      </c>
      <c r="T110" s="27"/>
      <c r="U110" s="27"/>
      <c r="V110" s="37"/>
      <c r="W110" s="27"/>
      <c r="X110" s="27"/>
      <c r="Y110" s="27" t="s">
        <v>1584</v>
      </c>
      <c r="Z110" s="37">
        <v>3112555613</v>
      </c>
      <c r="AA110" s="37"/>
      <c r="AB110" s="37">
        <v>8</v>
      </c>
      <c r="AC110" s="27">
        <v>0</v>
      </c>
      <c r="AD110" s="40">
        <v>44585</v>
      </c>
      <c r="AE110" s="156">
        <v>44587</v>
      </c>
      <c r="AF110" s="41" t="s">
        <v>2017</v>
      </c>
      <c r="AG110" s="42">
        <v>44829</v>
      </c>
      <c r="AH110" s="43">
        <v>4520000</v>
      </c>
      <c r="AI110" s="43">
        <v>36160000</v>
      </c>
      <c r="AJ110" s="43"/>
      <c r="AK110" s="43"/>
      <c r="AL110" s="27" t="s">
        <v>2592</v>
      </c>
      <c r="AM110" s="27" t="s">
        <v>1673</v>
      </c>
      <c r="AN110" s="27">
        <v>449</v>
      </c>
      <c r="AO110" s="27" t="s">
        <v>2593</v>
      </c>
      <c r="AP110" s="44" t="s">
        <v>2579</v>
      </c>
      <c r="AQ110" s="27" t="s">
        <v>1434</v>
      </c>
      <c r="AR110" s="37">
        <v>3311605572169</v>
      </c>
      <c r="AS110" s="27">
        <v>5</v>
      </c>
      <c r="AT110" s="27">
        <f>IFERROR(VLOOKUP(AS110,#REF!,2,0), )</f>
        <v>0</v>
      </c>
      <c r="AU110" s="27">
        <v>57</v>
      </c>
      <c r="AV110" s="27">
        <f>IFERROR(VLOOKUP(AU110,#REF!,2,0), )</f>
        <v>0</v>
      </c>
      <c r="AW110" s="27">
        <v>2169</v>
      </c>
      <c r="AX110" s="27">
        <f>IFERROR(VLOOKUP(AW110,#REF!,2,0), )</f>
        <v>0</v>
      </c>
      <c r="AY110" s="37"/>
      <c r="AZ110" s="37"/>
      <c r="BA110" s="37"/>
      <c r="BB110" s="37"/>
      <c r="BC110" s="37"/>
      <c r="BD110" s="37"/>
      <c r="BE110" s="37"/>
      <c r="BF110" s="45"/>
      <c r="BG110" s="45"/>
      <c r="BH110" s="45"/>
      <c r="BI110" s="45"/>
      <c r="BJ110" s="45"/>
      <c r="BK110" s="45"/>
      <c r="BL110" s="45"/>
      <c r="BM110" s="45"/>
      <c r="BN110" s="45"/>
      <c r="BO110" s="45"/>
      <c r="BP110" s="46"/>
      <c r="BQ110" s="37"/>
      <c r="BR110" s="46"/>
      <c r="BS110" s="46"/>
      <c r="BT110" s="46"/>
      <c r="BU110" s="46"/>
      <c r="BV110" s="46"/>
      <c r="BW110" s="46"/>
      <c r="BX110" s="46"/>
      <c r="BY110" s="46"/>
      <c r="BZ110" s="37"/>
      <c r="CA110" s="43"/>
      <c r="CB110" s="37"/>
      <c r="CC110" s="37"/>
      <c r="CD110" s="42"/>
      <c r="CE110" s="46"/>
      <c r="CF110" s="46"/>
      <c r="CG110" s="43"/>
      <c r="CH110" s="37"/>
      <c r="CI110" s="37"/>
      <c r="CJ110" s="42"/>
      <c r="CK110" s="46"/>
      <c r="CL110" s="46"/>
      <c r="CM110" s="46"/>
      <c r="CN110" s="46"/>
      <c r="CO110" s="37"/>
      <c r="CP110" s="42"/>
      <c r="CQ110" s="46">
        <f t="shared" si="12"/>
        <v>0</v>
      </c>
      <c r="CR110" s="48">
        <f t="shared" si="13"/>
        <v>0</v>
      </c>
      <c r="CS110" s="48">
        <f t="shared" si="14"/>
        <v>0</v>
      </c>
      <c r="CT110" s="159">
        <v>44829</v>
      </c>
      <c r="CU110" s="389">
        <f t="shared" si="15"/>
        <v>36160000</v>
      </c>
      <c r="CV110" s="46"/>
      <c r="CW110" s="27"/>
      <c r="CX110" s="27"/>
      <c r="CY110" s="27"/>
      <c r="CZ110" s="142"/>
      <c r="DA110" s="142"/>
      <c r="DB110" s="142"/>
      <c r="DC110" s="142"/>
      <c r="DD110" s="142"/>
      <c r="DE110" s="142"/>
      <c r="DF110" s="248"/>
      <c r="DG110" s="376" t="s">
        <v>1458</v>
      </c>
      <c r="DH110" s="376" t="s">
        <v>1458</v>
      </c>
      <c r="DI110" s="249"/>
      <c r="DJ110" s="27" t="s">
        <v>1631</v>
      </c>
      <c r="DK110" s="27" t="s">
        <v>1571</v>
      </c>
      <c r="DL110" s="49" t="s">
        <v>2261</v>
      </c>
      <c r="DM110" s="49" t="s">
        <v>1860</v>
      </c>
      <c r="DN110" s="25"/>
      <c r="DO110" t="s">
        <v>1851</v>
      </c>
    </row>
    <row r="111" spans="1:119" ht="25.5" customHeight="1" x14ac:dyDescent="0.25">
      <c r="A111" s="26" t="s">
        <v>820</v>
      </c>
      <c r="B111" s="27">
        <v>2022</v>
      </c>
      <c r="C111" s="34" t="s">
        <v>821</v>
      </c>
      <c r="D111" s="35" t="s">
        <v>2594</v>
      </c>
      <c r="E111" s="153" t="s">
        <v>2595</v>
      </c>
      <c r="F111" s="327" t="s">
        <v>2596</v>
      </c>
      <c r="G111" s="27" t="s">
        <v>1425</v>
      </c>
      <c r="H111" s="27" t="s">
        <v>1426</v>
      </c>
      <c r="I111" s="27" t="s">
        <v>1427</v>
      </c>
      <c r="J111" s="27" t="s">
        <v>1535</v>
      </c>
      <c r="K111" s="304" t="s">
        <v>1536</v>
      </c>
      <c r="L111" s="27" t="s">
        <v>822</v>
      </c>
      <c r="M111" s="27" t="s">
        <v>1842</v>
      </c>
      <c r="N111" s="146">
        <v>1032477544</v>
      </c>
      <c r="O111" s="176">
        <v>1</v>
      </c>
      <c r="P111" s="27" t="s">
        <v>1565</v>
      </c>
      <c r="Q111" s="27" t="s">
        <v>1431</v>
      </c>
      <c r="R111" s="382" t="s">
        <v>1432</v>
      </c>
      <c r="S111" s="39" t="s">
        <v>1451</v>
      </c>
      <c r="T111" s="27"/>
      <c r="U111" s="27"/>
      <c r="V111" s="37"/>
      <c r="W111" s="27"/>
      <c r="X111" s="27"/>
      <c r="Y111" s="27" t="s">
        <v>1537</v>
      </c>
      <c r="Z111" s="37">
        <v>3115514572</v>
      </c>
      <c r="AA111" s="37"/>
      <c r="AB111" s="37">
        <v>8</v>
      </c>
      <c r="AC111" s="27">
        <v>0</v>
      </c>
      <c r="AD111" s="40">
        <v>44586</v>
      </c>
      <c r="AE111" s="156">
        <v>44587</v>
      </c>
      <c r="AF111" s="41" t="s">
        <v>2017</v>
      </c>
      <c r="AG111" s="42">
        <v>44829</v>
      </c>
      <c r="AH111" s="43">
        <v>4520000</v>
      </c>
      <c r="AI111" s="43">
        <v>36160000</v>
      </c>
      <c r="AJ111" s="43"/>
      <c r="AK111" s="43"/>
      <c r="AL111" s="27" t="s">
        <v>2597</v>
      </c>
      <c r="AM111" s="27" t="s">
        <v>1673</v>
      </c>
      <c r="AN111" s="27">
        <v>452</v>
      </c>
      <c r="AO111" s="27" t="s">
        <v>2598</v>
      </c>
      <c r="AP111" s="44" t="s">
        <v>2579</v>
      </c>
      <c r="AQ111" s="27" t="s">
        <v>1434</v>
      </c>
      <c r="AR111" s="37">
        <v>331160162094</v>
      </c>
      <c r="AS111" s="27">
        <v>1</v>
      </c>
      <c r="AT111" s="27">
        <f>IFERROR(VLOOKUP(AS111,#REF!,2,0), )</f>
        <v>0</v>
      </c>
      <c r="AU111" s="27">
        <v>6</v>
      </c>
      <c r="AV111" s="27">
        <f>IFERROR(VLOOKUP(AU111,#REF!,2,0), )</f>
        <v>0</v>
      </c>
      <c r="AW111" s="27">
        <v>2094</v>
      </c>
      <c r="AX111" s="27">
        <f>IFERROR(VLOOKUP(AW111,#REF!,2,0), )</f>
        <v>0</v>
      </c>
      <c r="AY111" s="37">
        <v>2</v>
      </c>
      <c r="AZ111" s="37">
        <v>2</v>
      </c>
      <c r="BA111" s="37"/>
      <c r="BB111" s="37"/>
      <c r="BC111" s="37"/>
      <c r="BD111" s="37"/>
      <c r="BE111" s="37"/>
      <c r="BF111" s="45"/>
      <c r="BG111" s="45"/>
      <c r="BH111" s="45"/>
      <c r="BI111" s="45"/>
      <c r="BJ111" s="45"/>
      <c r="BK111" s="45"/>
      <c r="BL111" s="45"/>
      <c r="BM111" s="45"/>
      <c r="BN111" s="45"/>
      <c r="BO111" s="45"/>
      <c r="BP111" s="46"/>
      <c r="BQ111" s="37"/>
      <c r="BR111" s="46"/>
      <c r="BS111" s="46"/>
      <c r="BT111" s="46"/>
      <c r="BU111" s="46"/>
      <c r="BV111" s="46"/>
      <c r="BW111" s="46"/>
      <c r="BX111" s="46"/>
      <c r="BY111" s="46"/>
      <c r="BZ111" s="37"/>
      <c r="CA111" s="43">
        <v>13560000</v>
      </c>
      <c r="CB111" s="37">
        <v>3</v>
      </c>
      <c r="CC111" s="37">
        <v>0</v>
      </c>
      <c r="CD111" s="42">
        <v>44920</v>
      </c>
      <c r="CE111" s="46"/>
      <c r="CF111" s="46"/>
      <c r="CG111" s="43">
        <v>2260000</v>
      </c>
      <c r="CH111" s="37">
        <v>0</v>
      </c>
      <c r="CI111" s="37">
        <v>15</v>
      </c>
      <c r="CJ111" s="42">
        <v>44937</v>
      </c>
      <c r="CK111" s="46"/>
      <c r="CL111" s="46"/>
      <c r="CM111" s="46"/>
      <c r="CN111" s="46"/>
      <c r="CO111" s="37"/>
      <c r="CP111" s="42"/>
      <c r="CQ111" s="46">
        <f t="shared" si="12"/>
        <v>15820000</v>
      </c>
      <c r="CR111" s="48">
        <f t="shared" si="13"/>
        <v>3</v>
      </c>
      <c r="CS111" s="48">
        <f t="shared" si="14"/>
        <v>15</v>
      </c>
      <c r="CT111" s="42">
        <v>44937</v>
      </c>
      <c r="CU111" s="389">
        <f t="shared" si="15"/>
        <v>51980000</v>
      </c>
      <c r="CV111" s="46"/>
      <c r="CW111" s="27"/>
      <c r="CX111" s="27"/>
      <c r="CY111" s="27"/>
      <c r="CZ111" s="142"/>
      <c r="DA111" s="142"/>
      <c r="DB111" s="142"/>
      <c r="DC111" s="142"/>
      <c r="DD111" s="142"/>
      <c r="DE111" s="142"/>
      <c r="DF111" s="27"/>
      <c r="DG111" s="235" t="s">
        <v>1847</v>
      </c>
      <c r="DH111" s="235" t="s">
        <v>1458</v>
      </c>
      <c r="DI111" s="27"/>
      <c r="DJ111" s="27" t="s">
        <v>1631</v>
      </c>
      <c r="DK111" s="27" t="s">
        <v>1515</v>
      </c>
      <c r="DL111" s="49" t="s">
        <v>2068</v>
      </c>
      <c r="DM111" s="49" t="s">
        <v>1860</v>
      </c>
      <c r="DN111" s="25"/>
      <c r="DO111" t="s">
        <v>1851</v>
      </c>
    </row>
    <row r="112" spans="1:119" ht="25.5" customHeight="1" x14ac:dyDescent="0.25">
      <c r="A112" s="26" t="s">
        <v>823</v>
      </c>
      <c r="B112" s="27">
        <v>2022</v>
      </c>
      <c r="C112" s="34" t="s">
        <v>824</v>
      </c>
      <c r="D112" s="35" t="s">
        <v>2599</v>
      </c>
      <c r="E112" s="153" t="s">
        <v>2600</v>
      </c>
      <c r="F112" s="327" t="s">
        <v>2601</v>
      </c>
      <c r="G112" s="27" t="s">
        <v>1425</v>
      </c>
      <c r="H112" s="27" t="s">
        <v>1426</v>
      </c>
      <c r="I112" s="27" t="s">
        <v>1427</v>
      </c>
      <c r="J112" s="27" t="s">
        <v>1535</v>
      </c>
      <c r="K112" s="304" t="s">
        <v>1533</v>
      </c>
      <c r="L112" s="27" t="s">
        <v>825</v>
      </c>
      <c r="M112" s="27" t="s">
        <v>1842</v>
      </c>
      <c r="N112" s="146" t="s">
        <v>2602</v>
      </c>
      <c r="O112" s="176">
        <v>1</v>
      </c>
      <c r="P112" s="27" t="s">
        <v>2603</v>
      </c>
      <c r="Q112" s="27" t="s">
        <v>1431</v>
      </c>
      <c r="R112" s="382" t="s">
        <v>1432</v>
      </c>
      <c r="S112" s="39" t="s">
        <v>1451</v>
      </c>
      <c r="T112" s="27"/>
      <c r="U112" s="27"/>
      <c r="V112" s="37"/>
      <c r="W112" s="27"/>
      <c r="X112" s="27"/>
      <c r="Y112" s="27" t="s">
        <v>1534</v>
      </c>
      <c r="Z112" s="37">
        <v>3115278293</v>
      </c>
      <c r="AA112" s="37"/>
      <c r="AB112" s="37">
        <v>8</v>
      </c>
      <c r="AC112" s="27">
        <v>0</v>
      </c>
      <c r="AD112" s="40">
        <v>44585</v>
      </c>
      <c r="AE112" s="156">
        <v>44587</v>
      </c>
      <c r="AF112" s="41" t="s">
        <v>2017</v>
      </c>
      <c r="AG112" s="42">
        <v>44829</v>
      </c>
      <c r="AH112" s="43">
        <v>4520000</v>
      </c>
      <c r="AI112" s="43">
        <v>36160000</v>
      </c>
      <c r="AJ112" s="43"/>
      <c r="AK112" s="43"/>
      <c r="AL112" s="27" t="s">
        <v>2604</v>
      </c>
      <c r="AM112" s="27" t="s">
        <v>1673</v>
      </c>
      <c r="AN112" s="27">
        <v>451</v>
      </c>
      <c r="AO112" s="27" t="s">
        <v>2605</v>
      </c>
      <c r="AP112" s="44" t="s">
        <v>2579</v>
      </c>
      <c r="AQ112" s="27" t="s">
        <v>1434</v>
      </c>
      <c r="AR112" s="37">
        <v>331160162094</v>
      </c>
      <c r="AS112" s="27">
        <v>1</v>
      </c>
      <c r="AT112" s="27">
        <f>IFERROR(VLOOKUP(AS112,#REF!,2,0), )</f>
        <v>0</v>
      </c>
      <c r="AU112" s="27">
        <v>6</v>
      </c>
      <c r="AV112" s="27">
        <f>IFERROR(VLOOKUP(AU112,#REF!,2,0), )</f>
        <v>0</v>
      </c>
      <c r="AW112" s="27">
        <v>2094</v>
      </c>
      <c r="AX112" s="27">
        <f>IFERROR(VLOOKUP(AW112,#REF!,2,0), )</f>
        <v>0</v>
      </c>
      <c r="AY112" s="37">
        <v>2</v>
      </c>
      <c r="AZ112" s="37">
        <v>2</v>
      </c>
      <c r="BA112" s="37"/>
      <c r="BB112" s="37"/>
      <c r="BC112" s="37"/>
      <c r="BD112" s="37"/>
      <c r="BE112" s="37"/>
      <c r="BF112" s="45"/>
      <c r="BG112" s="45"/>
      <c r="BH112" s="45"/>
      <c r="BI112" s="45"/>
      <c r="BJ112" s="45"/>
      <c r="BK112" s="45"/>
      <c r="BL112" s="45"/>
      <c r="BM112" s="45"/>
      <c r="BN112" s="45"/>
      <c r="BO112" s="45"/>
      <c r="BP112" s="46"/>
      <c r="BQ112" s="37"/>
      <c r="BR112" s="46"/>
      <c r="BS112" s="46"/>
      <c r="BT112" s="46"/>
      <c r="BU112" s="46"/>
      <c r="BV112" s="46"/>
      <c r="BW112" s="46"/>
      <c r="BX112" s="46"/>
      <c r="BY112" s="46"/>
      <c r="BZ112" s="37"/>
      <c r="CA112" s="43">
        <v>13560000</v>
      </c>
      <c r="CB112" s="37">
        <v>3</v>
      </c>
      <c r="CC112" s="37">
        <v>0</v>
      </c>
      <c r="CD112" s="42">
        <v>44920</v>
      </c>
      <c r="CE112" s="46"/>
      <c r="CF112" s="46"/>
      <c r="CG112" s="43">
        <v>2260000</v>
      </c>
      <c r="CH112" s="37">
        <v>0</v>
      </c>
      <c r="CI112" s="37">
        <v>15</v>
      </c>
      <c r="CJ112" s="42">
        <v>44936</v>
      </c>
      <c r="CK112" s="46"/>
      <c r="CL112" s="46"/>
      <c r="CM112" s="46"/>
      <c r="CN112" s="46"/>
      <c r="CO112" s="37"/>
      <c r="CP112" s="42"/>
      <c r="CQ112" s="46">
        <f t="shared" si="12"/>
        <v>15820000</v>
      </c>
      <c r="CR112" s="48">
        <f t="shared" si="13"/>
        <v>3</v>
      </c>
      <c r="CS112" s="48">
        <f t="shared" si="14"/>
        <v>15</v>
      </c>
      <c r="CT112" s="42">
        <v>44936</v>
      </c>
      <c r="CU112" s="389">
        <f t="shared" si="15"/>
        <v>51980000</v>
      </c>
      <c r="CV112" s="46"/>
      <c r="CW112" s="27"/>
      <c r="CX112" s="27"/>
      <c r="CY112" s="27"/>
      <c r="CZ112" s="142"/>
      <c r="DA112" s="142"/>
      <c r="DB112" s="142"/>
      <c r="DC112" s="142"/>
      <c r="DD112" s="142"/>
      <c r="DE112" s="142"/>
      <c r="DF112" s="27"/>
      <c r="DG112" s="27" t="s">
        <v>1847</v>
      </c>
      <c r="DH112" s="27" t="s">
        <v>1458</v>
      </c>
      <c r="DI112" s="27"/>
      <c r="DJ112" s="27" t="s">
        <v>1631</v>
      </c>
      <c r="DK112" s="27" t="s">
        <v>1464</v>
      </c>
      <c r="DL112" s="49" t="s">
        <v>2329</v>
      </c>
      <c r="DM112" s="49" t="s">
        <v>1860</v>
      </c>
      <c r="DN112" s="25"/>
      <c r="DO112" t="s">
        <v>1851</v>
      </c>
    </row>
    <row r="113" spans="1:119" ht="25.5" customHeight="1" x14ac:dyDescent="0.25">
      <c r="A113" s="26" t="s">
        <v>826</v>
      </c>
      <c r="B113" s="27">
        <v>2022</v>
      </c>
      <c r="C113" s="34" t="s">
        <v>827</v>
      </c>
      <c r="D113" s="35" t="s">
        <v>2606</v>
      </c>
      <c r="E113" s="36" t="s">
        <v>2607</v>
      </c>
      <c r="F113" s="327" t="s">
        <v>2608</v>
      </c>
      <c r="G113" s="27" t="s">
        <v>1425</v>
      </c>
      <c r="H113" s="27" t="s">
        <v>1426</v>
      </c>
      <c r="I113" s="27" t="s">
        <v>1427</v>
      </c>
      <c r="J113" s="27" t="s">
        <v>2609</v>
      </c>
      <c r="K113" s="304" t="s">
        <v>2610</v>
      </c>
      <c r="L113" s="27" t="s">
        <v>828</v>
      </c>
      <c r="M113" s="27" t="s">
        <v>1842</v>
      </c>
      <c r="N113" s="146">
        <v>12131231</v>
      </c>
      <c r="O113" s="176">
        <v>0</v>
      </c>
      <c r="P113" s="27" t="s">
        <v>2611</v>
      </c>
      <c r="Q113" s="27" t="s">
        <v>1431</v>
      </c>
      <c r="R113" s="378" t="s">
        <v>1485</v>
      </c>
      <c r="S113" s="39" t="s">
        <v>1491</v>
      </c>
      <c r="T113" s="27"/>
      <c r="U113" s="27"/>
      <c r="V113" s="37"/>
      <c r="W113" s="27"/>
      <c r="X113" s="27"/>
      <c r="Y113" s="27" t="s">
        <v>2612</v>
      </c>
      <c r="Z113" s="37">
        <v>3115313833</v>
      </c>
      <c r="AA113" s="37"/>
      <c r="AB113" s="37">
        <v>8</v>
      </c>
      <c r="AC113" s="27">
        <v>0</v>
      </c>
      <c r="AD113" s="40">
        <v>44586</v>
      </c>
      <c r="AE113" s="156">
        <v>44588</v>
      </c>
      <c r="AF113" s="41" t="s">
        <v>2037</v>
      </c>
      <c r="AG113" s="42">
        <v>44830</v>
      </c>
      <c r="AH113" s="43">
        <v>6600000</v>
      </c>
      <c r="AI113" s="43">
        <v>52800000</v>
      </c>
      <c r="AJ113" s="43"/>
      <c r="AK113" s="43"/>
      <c r="AL113" s="27" t="s">
        <v>2613</v>
      </c>
      <c r="AM113" s="27" t="s">
        <v>1673</v>
      </c>
      <c r="AN113" s="27">
        <v>453</v>
      </c>
      <c r="AO113" s="27" t="s">
        <v>2614</v>
      </c>
      <c r="AP113" s="44" t="s">
        <v>2579</v>
      </c>
      <c r="AQ113" s="27" t="s">
        <v>1434</v>
      </c>
      <c r="AR113" s="37">
        <v>3311605572169</v>
      </c>
      <c r="AS113" s="27">
        <v>5</v>
      </c>
      <c r="AT113" s="27">
        <f>IFERROR(VLOOKUP(AS113,#REF!,2,0), )</f>
        <v>0</v>
      </c>
      <c r="AU113" s="27">
        <v>57</v>
      </c>
      <c r="AV113" s="27">
        <f>IFERROR(VLOOKUP(AU113,#REF!,2,0), )</f>
        <v>0</v>
      </c>
      <c r="AW113" s="27">
        <v>2094</v>
      </c>
      <c r="AX113" s="27">
        <f>IFERROR(VLOOKUP(AW113,#REF!,2,0), )</f>
        <v>0</v>
      </c>
      <c r="AY113" s="37">
        <v>1</v>
      </c>
      <c r="AZ113" s="37">
        <v>1</v>
      </c>
      <c r="BA113" s="37">
        <v>1</v>
      </c>
      <c r="BB113" s="37"/>
      <c r="BC113" s="37"/>
      <c r="BD113" s="37"/>
      <c r="BE113" s="37"/>
      <c r="BF113" s="45">
        <v>44636</v>
      </c>
      <c r="BG113" s="45"/>
      <c r="BH113" s="45"/>
      <c r="BI113" s="45"/>
      <c r="BJ113" s="45"/>
      <c r="BK113" s="45"/>
      <c r="BL113" s="45"/>
      <c r="BM113" s="45"/>
      <c r="BN113" s="45"/>
      <c r="BO113" s="45"/>
      <c r="BP113" s="46" t="s">
        <v>1842</v>
      </c>
      <c r="BQ113" s="37">
        <v>79702007</v>
      </c>
      <c r="BR113" s="46" t="s">
        <v>2306</v>
      </c>
      <c r="BS113" s="46"/>
      <c r="BT113" s="37"/>
      <c r="BU113" s="46"/>
      <c r="BV113" s="46"/>
      <c r="BW113" s="46"/>
      <c r="BX113" s="46"/>
      <c r="BY113" s="46"/>
      <c r="BZ113" s="37"/>
      <c r="CA113" s="43">
        <v>26400000</v>
      </c>
      <c r="CB113" s="37">
        <v>4</v>
      </c>
      <c r="CC113" s="37">
        <v>0</v>
      </c>
      <c r="CD113" s="42">
        <v>44952</v>
      </c>
      <c r="CE113" s="46"/>
      <c r="CF113" s="46"/>
      <c r="CG113" s="43"/>
      <c r="CH113" s="37"/>
      <c r="CI113" s="37"/>
      <c r="CJ113" s="42"/>
      <c r="CK113" s="46"/>
      <c r="CL113" s="46"/>
      <c r="CM113" s="46"/>
      <c r="CN113" s="46"/>
      <c r="CO113" s="37"/>
      <c r="CP113" s="42"/>
      <c r="CQ113" s="46">
        <f t="shared" si="12"/>
        <v>26400000</v>
      </c>
      <c r="CR113" s="48">
        <f t="shared" si="13"/>
        <v>4</v>
      </c>
      <c r="CS113" s="48">
        <f t="shared" si="14"/>
        <v>0</v>
      </c>
      <c r="CT113" s="42">
        <v>44952</v>
      </c>
      <c r="CU113" s="389">
        <f t="shared" si="15"/>
        <v>79200000</v>
      </c>
      <c r="CV113" s="46"/>
      <c r="CW113" s="27"/>
      <c r="CX113" s="27"/>
      <c r="CY113" s="27"/>
      <c r="CZ113" s="142"/>
      <c r="DA113" s="142"/>
      <c r="DB113" s="142"/>
      <c r="DC113" s="142"/>
      <c r="DD113" s="142"/>
      <c r="DE113" s="142"/>
      <c r="DF113" s="27"/>
      <c r="DG113" s="27" t="s">
        <v>1847</v>
      </c>
      <c r="DH113" s="27" t="s">
        <v>1458</v>
      </c>
      <c r="DI113" s="27"/>
      <c r="DJ113" s="27" t="s">
        <v>1631</v>
      </c>
      <c r="DK113" s="27" t="s">
        <v>1882</v>
      </c>
      <c r="DL113" s="154" t="s">
        <v>1883</v>
      </c>
      <c r="DM113" s="154"/>
      <c r="DN113" s="25"/>
      <c r="DO113" t="s">
        <v>1851</v>
      </c>
    </row>
    <row r="114" spans="1:119" ht="25.5" customHeight="1" x14ac:dyDescent="0.25">
      <c r="A114" s="26" t="s">
        <v>829</v>
      </c>
      <c r="B114" s="27">
        <v>2022</v>
      </c>
      <c r="C114" s="34" t="s">
        <v>830</v>
      </c>
      <c r="D114" s="35" t="s">
        <v>2615</v>
      </c>
      <c r="E114" s="36" t="s">
        <v>2616</v>
      </c>
      <c r="F114" s="327" t="s">
        <v>2617</v>
      </c>
      <c r="G114" s="27" t="s">
        <v>1425</v>
      </c>
      <c r="H114" s="27" t="s">
        <v>1426</v>
      </c>
      <c r="I114" s="27" t="s">
        <v>1427</v>
      </c>
      <c r="J114" s="27" t="s">
        <v>2618</v>
      </c>
      <c r="K114" s="304" t="s">
        <v>1691</v>
      </c>
      <c r="L114" s="27" t="s">
        <v>831</v>
      </c>
      <c r="M114" s="27" t="s">
        <v>1842</v>
      </c>
      <c r="N114" s="146">
        <v>1022390159</v>
      </c>
      <c r="O114" s="176">
        <v>5</v>
      </c>
      <c r="P114" s="27" t="s">
        <v>1565</v>
      </c>
      <c r="Q114" s="27" t="s">
        <v>1431</v>
      </c>
      <c r="R114" s="378" t="s">
        <v>1470</v>
      </c>
      <c r="S114" s="39" t="s">
        <v>1451</v>
      </c>
      <c r="T114" s="27"/>
      <c r="U114" s="27"/>
      <c r="V114" s="37"/>
      <c r="W114" s="27"/>
      <c r="X114" s="27"/>
      <c r="Y114" s="27" t="s">
        <v>1692</v>
      </c>
      <c r="Z114" s="37">
        <v>3007971145</v>
      </c>
      <c r="AA114" s="37"/>
      <c r="AB114" s="37">
        <v>8</v>
      </c>
      <c r="AC114" s="27">
        <v>0</v>
      </c>
      <c r="AD114" s="40">
        <v>44585</v>
      </c>
      <c r="AE114" s="40">
        <v>44593</v>
      </c>
      <c r="AF114" s="41" t="s">
        <v>1956</v>
      </c>
      <c r="AG114" s="42">
        <v>44834</v>
      </c>
      <c r="AH114" s="43">
        <v>2800000</v>
      </c>
      <c r="AI114" s="43">
        <v>22400000</v>
      </c>
      <c r="AJ114" s="43"/>
      <c r="AK114" s="43"/>
      <c r="AL114" s="27" t="s">
        <v>2619</v>
      </c>
      <c r="AM114" s="27" t="s">
        <v>1673</v>
      </c>
      <c r="AN114" s="27">
        <v>454</v>
      </c>
      <c r="AO114" s="27" t="s">
        <v>2620</v>
      </c>
      <c r="AP114" s="44" t="s">
        <v>2579</v>
      </c>
      <c r="AQ114" s="27" t="s">
        <v>1434</v>
      </c>
      <c r="AR114" s="37">
        <v>3311601202072</v>
      </c>
      <c r="AS114" s="27">
        <v>1</v>
      </c>
      <c r="AT114" s="27">
        <f>IFERROR(VLOOKUP(AS114,#REF!,2,0), )</f>
        <v>0</v>
      </c>
      <c r="AU114" s="27">
        <v>20</v>
      </c>
      <c r="AV114" s="27">
        <f>IFERROR(VLOOKUP(AU114,#REF!,2,0), )</f>
        <v>0</v>
      </c>
      <c r="AW114" s="27">
        <v>2169</v>
      </c>
      <c r="AX114" s="27">
        <f>IFERROR(VLOOKUP(AW114,#REF!,2,0), )</f>
        <v>0</v>
      </c>
      <c r="AY114" s="37">
        <v>1</v>
      </c>
      <c r="AZ114" s="37">
        <v>1</v>
      </c>
      <c r="BA114" s="37"/>
      <c r="BB114" s="37"/>
      <c r="BC114" s="37"/>
      <c r="BD114" s="37"/>
      <c r="BE114" s="37"/>
      <c r="BF114" s="45"/>
      <c r="BG114" s="45"/>
      <c r="BH114" s="45"/>
      <c r="BI114" s="45"/>
      <c r="BJ114" s="45"/>
      <c r="BK114" s="45"/>
      <c r="BL114" s="45"/>
      <c r="BM114" s="45"/>
      <c r="BN114" s="45"/>
      <c r="BO114" s="45"/>
      <c r="BP114" s="46"/>
      <c r="BQ114" s="37"/>
      <c r="BR114" s="46"/>
      <c r="BS114" s="46"/>
      <c r="BT114" s="46"/>
      <c r="BU114" s="46"/>
      <c r="BV114" s="46"/>
      <c r="BW114" s="46"/>
      <c r="BX114" s="46"/>
      <c r="BY114" s="46"/>
      <c r="BZ114" s="37"/>
      <c r="CA114" s="43">
        <v>8400000</v>
      </c>
      <c r="CB114" s="37">
        <v>3</v>
      </c>
      <c r="CC114" s="37">
        <v>0</v>
      </c>
      <c r="CD114" s="42">
        <v>44926</v>
      </c>
      <c r="CE114" s="46"/>
      <c r="CF114" s="46"/>
      <c r="CG114" s="43"/>
      <c r="CH114" s="37"/>
      <c r="CI114" s="37"/>
      <c r="CJ114" s="42"/>
      <c r="CK114" s="46"/>
      <c r="CL114" s="46"/>
      <c r="CM114" s="46"/>
      <c r="CN114" s="46"/>
      <c r="CO114" s="37"/>
      <c r="CP114" s="42"/>
      <c r="CQ114" s="46">
        <f t="shared" si="12"/>
        <v>8400000</v>
      </c>
      <c r="CR114" s="48">
        <f t="shared" si="13"/>
        <v>3</v>
      </c>
      <c r="CS114" s="48">
        <f t="shared" si="14"/>
        <v>0</v>
      </c>
      <c r="CT114" s="159">
        <v>44926</v>
      </c>
      <c r="CU114" s="389">
        <f t="shared" si="15"/>
        <v>30800000</v>
      </c>
      <c r="CV114" s="46"/>
      <c r="CW114" s="27"/>
      <c r="CX114" s="27"/>
      <c r="CY114" s="27"/>
      <c r="CZ114" s="142"/>
      <c r="DA114" s="142"/>
      <c r="DB114" s="142"/>
      <c r="DC114" s="142"/>
      <c r="DD114" s="142"/>
      <c r="DE114" s="142"/>
      <c r="DF114" s="27"/>
      <c r="DG114" s="347" t="s">
        <v>1847</v>
      </c>
      <c r="DH114" s="347" t="s">
        <v>1458</v>
      </c>
      <c r="DI114" s="27"/>
      <c r="DJ114" s="27" t="s">
        <v>1631</v>
      </c>
      <c r="DK114" s="27" t="s">
        <v>2621</v>
      </c>
      <c r="DL114" s="49" t="s">
        <v>2383</v>
      </c>
      <c r="DM114" s="49" t="s">
        <v>1860</v>
      </c>
      <c r="DN114" s="27" t="s">
        <v>2622</v>
      </c>
      <c r="DO114" t="s">
        <v>1851</v>
      </c>
    </row>
    <row r="115" spans="1:119" ht="25.5" customHeight="1" x14ac:dyDescent="0.25">
      <c r="A115" s="26" t="s">
        <v>832</v>
      </c>
      <c r="B115" s="27">
        <v>2022</v>
      </c>
      <c r="C115" s="34" t="s">
        <v>833</v>
      </c>
      <c r="D115" s="35" t="s">
        <v>2623</v>
      </c>
      <c r="E115" s="36" t="s">
        <v>2624</v>
      </c>
      <c r="F115" s="327" t="s">
        <v>2625</v>
      </c>
      <c r="G115" s="27" t="s">
        <v>1425</v>
      </c>
      <c r="H115" s="27" t="s">
        <v>1426</v>
      </c>
      <c r="I115" s="27" t="s">
        <v>1427</v>
      </c>
      <c r="J115" s="27" t="s">
        <v>2626</v>
      </c>
      <c r="K115" s="304" t="s">
        <v>2627</v>
      </c>
      <c r="L115" s="27" t="s">
        <v>834</v>
      </c>
      <c r="M115" s="27" t="s">
        <v>1842</v>
      </c>
      <c r="N115" s="146" t="s">
        <v>2628</v>
      </c>
      <c r="O115" s="176">
        <v>6</v>
      </c>
      <c r="P115" s="27" t="s">
        <v>1565</v>
      </c>
      <c r="Q115" s="27" t="s">
        <v>1431</v>
      </c>
      <c r="R115" s="382" t="s">
        <v>1432</v>
      </c>
      <c r="S115" s="39" t="s">
        <v>1451</v>
      </c>
      <c r="T115" s="27"/>
      <c r="U115" s="27"/>
      <c r="V115" s="37"/>
      <c r="W115" s="27"/>
      <c r="X115" s="27"/>
      <c r="Y115" s="149" t="s">
        <v>2629</v>
      </c>
      <c r="Z115" s="37">
        <v>3173908652</v>
      </c>
      <c r="AA115" s="37"/>
      <c r="AB115" s="37">
        <v>8</v>
      </c>
      <c r="AC115" s="27">
        <v>0</v>
      </c>
      <c r="AD115" s="40">
        <v>44587</v>
      </c>
      <c r="AE115" s="40">
        <v>44593</v>
      </c>
      <c r="AF115" s="41" t="s">
        <v>1956</v>
      </c>
      <c r="AG115" s="42">
        <v>44834</v>
      </c>
      <c r="AH115" s="43">
        <v>4520000</v>
      </c>
      <c r="AI115" s="43">
        <v>36160000</v>
      </c>
      <c r="AJ115" s="43"/>
      <c r="AK115" s="43"/>
      <c r="AL115" s="27" t="s">
        <v>2630</v>
      </c>
      <c r="AM115" s="27" t="s">
        <v>1673</v>
      </c>
      <c r="AN115" s="27">
        <v>462</v>
      </c>
      <c r="AO115" s="27" t="s">
        <v>2631</v>
      </c>
      <c r="AP115" s="44" t="s">
        <v>2411</v>
      </c>
      <c r="AQ115" s="27" t="s">
        <v>1434</v>
      </c>
      <c r="AR115" s="37">
        <v>331160112045</v>
      </c>
      <c r="AS115" s="27">
        <v>1</v>
      </c>
      <c r="AT115" s="27">
        <f>IFERROR(VLOOKUP(AS115,#REF!,2,0), )</f>
        <v>0</v>
      </c>
      <c r="AU115" s="27">
        <v>1</v>
      </c>
      <c r="AV115" s="27">
        <f>IFERROR(VLOOKUP(AU115,#REF!,2,0), )</f>
        <v>0</v>
      </c>
      <c r="AW115" s="27">
        <v>2072</v>
      </c>
      <c r="AX115" s="27">
        <f>IFERROR(VLOOKUP(AW115,#REF!,2,0), )</f>
        <v>0</v>
      </c>
      <c r="AY115" s="37"/>
      <c r="AZ115" s="37"/>
      <c r="BA115" s="37"/>
      <c r="BB115" s="37"/>
      <c r="BC115" s="37"/>
      <c r="BD115" s="37"/>
      <c r="BE115" s="37"/>
      <c r="BF115" s="45"/>
      <c r="BG115" s="45"/>
      <c r="BH115" s="45"/>
      <c r="BI115" s="45"/>
      <c r="BJ115" s="45"/>
      <c r="BK115" s="45"/>
      <c r="BL115" s="45"/>
      <c r="BM115" s="45"/>
      <c r="BN115" s="45"/>
      <c r="BO115" s="45"/>
      <c r="BP115" s="46"/>
      <c r="BQ115" s="37"/>
      <c r="BR115" s="46"/>
      <c r="BS115" s="46"/>
      <c r="BT115" s="46"/>
      <c r="BU115" s="46"/>
      <c r="BV115" s="46"/>
      <c r="BW115" s="46"/>
      <c r="BX115" s="46"/>
      <c r="BY115" s="46"/>
      <c r="BZ115" s="37"/>
      <c r="CA115" s="43"/>
      <c r="CB115" s="37"/>
      <c r="CC115" s="37"/>
      <c r="CD115" s="42"/>
      <c r="CE115" s="46"/>
      <c r="CF115" s="46"/>
      <c r="CG115" s="43"/>
      <c r="CH115" s="37"/>
      <c r="CI115" s="37"/>
      <c r="CJ115" s="42"/>
      <c r="CK115" s="46"/>
      <c r="CL115" s="46"/>
      <c r="CM115" s="46"/>
      <c r="CN115" s="46"/>
      <c r="CO115" s="37"/>
      <c r="CP115" s="42"/>
      <c r="CQ115" s="46">
        <f t="shared" si="12"/>
        <v>0</v>
      </c>
      <c r="CR115" s="48">
        <f t="shared" si="13"/>
        <v>0</v>
      </c>
      <c r="CS115" s="48">
        <f t="shared" si="14"/>
        <v>0</v>
      </c>
      <c r="CT115" s="42">
        <v>44834</v>
      </c>
      <c r="CU115" s="389">
        <f t="shared" si="15"/>
        <v>36160000</v>
      </c>
      <c r="CV115" s="46"/>
      <c r="CW115" s="27"/>
      <c r="CX115" s="27"/>
      <c r="CY115" s="27"/>
      <c r="CZ115" s="142"/>
      <c r="DA115" s="142"/>
      <c r="DB115" s="142"/>
      <c r="DC115" s="142"/>
      <c r="DD115" s="142"/>
      <c r="DE115" s="142"/>
      <c r="DF115" s="248"/>
      <c r="DG115" s="376" t="s">
        <v>1458</v>
      </c>
      <c r="DH115" s="376" t="s">
        <v>1458</v>
      </c>
      <c r="DI115" s="249"/>
      <c r="DJ115" s="27" t="s">
        <v>1631</v>
      </c>
      <c r="DK115" s="27" t="s">
        <v>1515</v>
      </c>
      <c r="DL115" s="49" t="s">
        <v>2068</v>
      </c>
      <c r="DM115" s="49" t="s">
        <v>1860</v>
      </c>
      <c r="DN115" s="25"/>
      <c r="DO115" t="s">
        <v>1851</v>
      </c>
    </row>
    <row r="116" spans="1:119" ht="25.5" customHeight="1" x14ac:dyDescent="0.25">
      <c r="A116" s="26" t="s">
        <v>835</v>
      </c>
      <c r="B116" s="27">
        <v>2022</v>
      </c>
      <c r="C116" s="34" t="s">
        <v>836</v>
      </c>
      <c r="D116" s="35" t="s">
        <v>2632</v>
      </c>
      <c r="E116" s="36" t="s">
        <v>2633</v>
      </c>
      <c r="F116" s="327" t="s">
        <v>2634</v>
      </c>
      <c r="G116" s="27" t="s">
        <v>1425</v>
      </c>
      <c r="H116" s="27" t="s">
        <v>1426</v>
      </c>
      <c r="I116" s="27" t="s">
        <v>1427</v>
      </c>
      <c r="J116" s="27" t="s">
        <v>1724</v>
      </c>
      <c r="K116" s="304" t="s">
        <v>2635</v>
      </c>
      <c r="L116" s="27" t="s">
        <v>837</v>
      </c>
      <c r="M116" s="27" t="s">
        <v>1842</v>
      </c>
      <c r="N116" s="146">
        <v>1032409382</v>
      </c>
      <c r="O116" s="176">
        <v>3</v>
      </c>
      <c r="P116" s="27" t="s">
        <v>1565</v>
      </c>
      <c r="Q116" s="27" t="s">
        <v>1431</v>
      </c>
      <c r="R116" s="378" t="s">
        <v>1470</v>
      </c>
      <c r="S116" s="39" t="s">
        <v>1451</v>
      </c>
      <c r="T116" s="27"/>
      <c r="U116" s="27"/>
      <c r="V116" s="37"/>
      <c r="W116" s="27"/>
      <c r="X116" s="27"/>
      <c r="Y116" s="27" t="s">
        <v>1577</v>
      </c>
      <c r="Z116" s="37">
        <v>3185268829</v>
      </c>
      <c r="AA116" s="37"/>
      <c r="AB116" s="37">
        <v>8</v>
      </c>
      <c r="AC116" s="27">
        <v>0</v>
      </c>
      <c r="AD116" s="40">
        <v>44588</v>
      </c>
      <c r="AE116" s="156">
        <v>44589</v>
      </c>
      <c r="AF116" s="41" t="s">
        <v>2051</v>
      </c>
      <c r="AG116" s="42">
        <v>44831</v>
      </c>
      <c r="AH116" s="43">
        <v>2300000</v>
      </c>
      <c r="AI116" s="43">
        <v>18400000</v>
      </c>
      <c r="AJ116" s="43"/>
      <c r="AK116" s="43"/>
      <c r="AL116" s="27" t="s">
        <v>2636</v>
      </c>
      <c r="AM116" s="27" t="s">
        <v>1673</v>
      </c>
      <c r="AN116" s="27">
        <v>478</v>
      </c>
      <c r="AO116" s="27" t="s">
        <v>2637</v>
      </c>
      <c r="AP116" s="44" t="s">
        <v>2037</v>
      </c>
      <c r="AQ116" s="27" t="s">
        <v>1434</v>
      </c>
      <c r="AR116" s="37">
        <v>331160112045</v>
      </c>
      <c r="AS116" s="27">
        <v>1</v>
      </c>
      <c r="AT116" s="27">
        <f>IFERROR(VLOOKUP(AS116,#REF!,2,0), )</f>
        <v>0</v>
      </c>
      <c r="AU116" s="27">
        <v>1</v>
      </c>
      <c r="AV116" s="27">
        <f>IFERROR(VLOOKUP(AU116,#REF!,2,0), )</f>
        <v>0</v>
      </c>
      <c r="AW116" s="27">
        <v>2045</v>
      </c>
      <c r="AX116" s="27">
        <f>IFERROR(VLOOKUP(AW116,#REF!,2,0), )</f>
        <v>0</v>
      </c>
      <c r="AY116" s="37">
        <v>1</v>
      </c>
      <c r="AZ116" s="37">
        <v>1</v>
      </c>
      <c r="BA116" s="37"/>
      <c r="BB116" s="37"/>
      <c r="BC116" s="37"/>
      <c r="BD116" s="37"/>
      <c r="BE116" s="37"/>
      <c r="BF116" s="45"/>
      <c r="BG116" s="45"/>
      <c r="BH116" s="45"/>
      <c r="BI116" s="45"/>
      <c r="BJ116" s="45"/>
      <c r="BK116" s="45"/>
      <c r="BL116" s="45"/>
      <c r="BM116" s="45"/>
      <c r="BN116" s="45"/>
      <c r="BO116" s="45"/>
      <c r="BP116" s="46"/>
      <c r="BQ116" s="37"/>
      <c r="BR116" s="46"/>
      <c r="BS116" s="46"/>
      <c r="BT116" s="46"/>
      <c r="BU116" s="46"/>
      <c r="BV116" s="46"/>
      <c r="BW116" s="46"/>
      <c r="BX116" s="46"/>
      <c r="BY116" s="46"/>
      <c r="BZ116" s="37"/>
      <c r="CA116" s="43">
        <v>6900000</v>
      </c>
      <c r="CB116" s="37">
        <v>3</v>
      </c>
      <c r="CC116" s="37">
        <v>0</v>
      </c>
      <c r="CD116" s="42">
        <v>44922</v>
      </c>
      <c r="CE116" s="46"/>
      <c r="CF116" s="46"/>
      <c r="CG116" s="43"/>
      <c r="CH116" s="37"/>
      <c r="CI116" s="37"/>
      <c r="CJ116" s="42"/>
      <c r="CK116" s="46"/>
      <c r="CL116" s="46"/>
      <c r="CM116" s="46"/>
      <c r="CN116" s="46"/>
      <c r="CO116" s="37"/>
      <c r="CP116" s="42"/>
      <c r="CQ116" s="46">
        <f t="shared" si="12"/>
        <v>6900000</v>
      </c>
      <c r="CR116" s="48">
        <f t="shared" si="13"/>
        <v>3</v>
      </c>
      <c r="CS116" s="48">
        <f t="shared" si="14"/>
        <v>0</v>
      </c>
      <c r="CT116" s="42">
        <v>44922</v>
      </c>
      <c r="CU116" s="389">
        <f t="shared" si="15"/>
        <v>25300000</v>
      </c>
      <c r="CV116" s="46"/>
      <c r="CW116" s="27"/>
      <c r="CX116" s="27"/>
      <c r="CY116" s="27"/>
      <c r="CZ116" s="142"/>
      <c r="DA116" s="142"/>
      <c r="DB116" s="142"/>
      <c r="DC116" s="142"/>
      <c r="DD116" s="142"/>
      <c r="DE116" s="142"/>
      <c r="DF116" s="27"/>
      <c r="DG116" s="235" t="s">
        <v>1847</v>
      </c>
      <c r="DH116" s="235" t="s">
        <v>1458</v>
      </c>
      <c r="DI116" s="27"/>
      <c r="DJ116" s="27" t="s">
        <v>1631</v>
      </c>
      <c r="DK116" s="27" t="s">
        <v>2249</v>
      </c>
      <c r="DL116" s="49" t="s">
        <v>2638</v>
      </c>
      <c r="DM116" s="49" t="s">
        <v>1860</v>
      </c>
      <c r="DN116" s="27" t="s">
        <v>2622</v>
      </c>
      <c r="DO116" t="s">
        <v>1851</v>
      </c>
    </row>
    <row r="117" spans="1:119" ht="25.5" customHeight="1" x14ac:dyDescent="0.25">
      <c r="A117" s="26" t="s">
        <v>838</v>
      </c>
      <c r="B117" s="27">
        <v>2022</v>
      </c>
      <c r="C117" s="34" t="s">
        <v>839</v>
      </c>
      <c r="D117" s="35" t="s">
        <v>2639</v>
      </c>
      <c r="E117" s="36" t="s">
        <v>2640</v>
      </c>
      <c r="F117" s="327" t="s">
        <v>2641</v>
      </c>
      <c r="G117" s="27" t="s">
        <v>1425</v>
      </c>
      <c r="H117" s="27" t="s">
        <v>1426</v>
      </c>
      <c r="I117" s="27" t="s">
        <v>1427</v>
      </c>
      <c r="J117" s="27" t="s">
        <v>2642</v>
      </c>
      <c r="K117" s="304" t="s">
        <v>1614</v>
      </c>
      <c r="L117" s="27" t="s">
        <v>840</v>
      </c>
      <c r="M117" s="27" t="s">
        <v>1842</v>
      </c>
      <c r="N117" s="146">
        <v>53097419</v>
      </c>
      <c r="O117" s="176">
        <v>1</v>
      </c>
      <c r="P117" s="27" t="s">
        <v>1565</v>
      </c>
      <c r="Q117" s="27" t="s">
        <v>1431</v>
      </c>
      <c r="R117" s="378" t="s">
        <v>1470</v>
      </c>
      <c r="S117" s="39" t="s">
        <v>1451</v>
      </c>
      <c r="T117" s="27"/>
      <c r="U117" s="27"/>
      <c r="V117" s="37"/>
      <c r="W117" s="27"/>
      <c r="X117" s="27"/>
      <c r="Y117" s="27" t="s">
        <v>1615</v>
      </c>
      <c r="Z117" s="37">
        <v>3163769990</v>
      </c>
      <c r="AA117" s="37"/>
      <c r="AB117" s="37">
        <v>8</v>
      </c>
      <c r="AC117" s="27">
        <v>0</v>
      </c>
      <c r="AD117" s="40">
        <v>44588</v>
      </c>
      <c r="AE117" s="156">
        <v>44589</v>
      </c>
      <c r="AF117" s="41" t="s">
        <v>2051</v>
      </c>
      <c r="AG117" s="42">
        <v>44830</v>
      </c>
      <c r="AH117" s="43">
        <v>2800000</v>
      </c>
      <c r="AI117" s="43">
        <v>22400000</v>
      </c>
      <c r="AJ117" s="43"/>
      <c r="AK117" s="43"/>
      <c r="AL117" s="27" t="s">
        <v>2643</v>
      </c>
      <c r="AM117" s="27" t="s">
        <v>1626</v>
      </c>
      <c r="AN117" s="27">
        <v>475</v>
      </c>
      <c r="AO117" s="27" t="s">
        <v>2644</v>
      </c>
      <c r="AP117" s="44" t="s">
        <v>2411</v>
      </c>
      <c r="AQ117" s="27" t="s">
        <v>1434</v>
      </c>
      <c r="AR117" s="37">
        <v>331160112045</v>
      </c>
      <c r="AS117" s="27">
        <v>1</v>
      </c>
      <c r="AT117" s="27">
        <f>IFERROR(VLOOKUP(AS117,#REF!,2,0), )</f>
        <v>0</v>
      </c>
      <c r="AU117" s="27">
        <v>1</v>
      </c>
      <c r="AV117" s="27">
        <f>IFERROR(VLOOKUP(AU117,#REF!,2,0), )</f>
        <v>0</v>
      </c>
      <c r="AW117" s="27">
        <v>2045</v>
      </c>
      <c r="AX117" s="27">
        <f>IFERROR(VLOOKUP(AW117,#REF!,2,0), )</f>
        <v>0</v>
      </c>
      <c r="AY117" s="37">
        <v>1</v>
      </c>
      <c r="AZ117" s="37">
        <v>1</v>
      </c>
      <c r="BA117" s="37"/>
      <c r="BB117" s="37"/>
      <c r="BC117" s="37"/>
      <c r="BD117" s="37"/>
      <c r="BE117" s="37"/>
      <c r="BF117" s="45"/>
      <c r="BG117" s="45"/>
      <c r="BH117" s="45"/>
      <c r="BI117" s="45"/>
      <c r="BJ117" s="45"/>
      <c r="BK117" s="45"/>
      <c r="BL117" s="45"/>
      <c r="BM117" s="45"/>
      <c r="BN117" s="45"/>
      <c r="BO117" s="45"/>
      <c r="BP117" s="46"/>
      <c r="BQ117" s="37"/>
      <c r="BR117" s="46"/>
      <c r="BS117" s="46"/>
      <c r="BT117" s="46"/>
      <c r="BU117" s="46"/>
      <c r="BV117" s="46"/>
      <c r="BW117" s="46"/>
      <c r="BX117" s="46"/>
      <c r="BY117" s="46"/>
      <c r="BZ117" s="37"/>
      <c r="CA117" s="43">
        <v>8733333</v>
      </c>
      <c r="CB117" s="37">
        <v>3</v>
      </c>
      <c r="CC117" s="37">
        <v>4</v>
      </c>
      <c r="CD117" s="42">
        <v>44927</v>
      </c>
      <c r="CE117" s="46"/>
      <c r="CF117" s="46"/>
      <c r="CG117" s="43"/>
      <c r="CH117" s="37"/>
      <c r="CI117" s="37"/>
      <c r="CJ117" s="42"/>
      <c r="CK117" s="46"/>
      <c r="CL117" s="46"/>
      <c r="CM117" s="46"/>
      <c r="CN117" s="46"/>
      <c r="CO117" s="37"/>
      <c r="CP117" s="42"/>
      <c r="CQ117" s="46">
        <f t="shared" si="12"/>
        <v>8733333</v>
      </c>
      <c r="CR117" s="48">
        <f t="shared" si="13"/>
        <v>3</v>
      </c>
      <c r="CS117" s="48">
        <f t="shared" si="14"/>
        <v>4</v>
      </c>
      <c r="CT117" s="42">
        <v>44927</v>
      </c>
      <c r="CU117" s="389">
        <f t="shared" si="15"/>
        <v>31133333</v>
      </c>
      <c r="CV117" s="46"/>
      <c r="CW117" s="27"/>
      <c r="CX117" s="27"/>
      <c r="CY117" s="27"/>
      <c r="CZ117" s="142"/>
      <c r="DA117" s="142"/>
      <c r="DB117" s="142"/>
      <c r="DC117" s="142"/>
      <c r="DD117" s="142"/>
      <c r="DE117" s="142"/>
      <c r="DF117" s="27"/>
      <c r="DG117" s="347" t="s">
        <v>1847</v>
      </c>
      <c r="DH117" s="347" t="s">
        <v>1458</v>
      </c>
      <c r="DI117" s="27"/>
      <c r="DJ117" s="27" t="s">
        <v>1631</v>
      </c>
      <c r="DK117" s="27" t="s">
        <v>1596</v>
      </c>
      <c r="DL117" s="49" t="s">
        <v>2645</v>
      </c>
      <c r="DM117" s="49" t="s">
        <v>1860</v>
      </c>
      <c r="DN117" s="25"/>
      <c r="DO117" t="s">
        <v>1851</v>
      </c>
    </row>
    <row r="118" spans="1:119" ht="25.5" customHeight="1" x14ac:dyDescent="0.25">
      <c r="A118" s="26" t="s">
        <v>841</v>
      </c>
      <c r="B118" s="27">
        <v>2022</v>
      </c>
      <c r="C118" s="34" t="s">
        <v>842</v>
      </c>
      <c r="D118" s="35" t="s">
        <v>2646</v>
      </c>
      <c r="E118" s="36" t="s">
        <v>2647</v>
      </c>
      <c r="F118" s="327" t="s">
        <v>2648</v>
      </c>
      <c r="G118" s="27" t="s">
        <v>1425</v>
      </c>
      <c r="H118" s="27" t="s">
        <v>1426</v>
      </c>
      <c r="I118" s="27" t="s">
        <v>1427</v>
      </c>
      <c r="J118" s="27" t="s">
        <v>2649</v>
      </c>
      <c r="K118" s="304" t="s">
        <v>2650</v>
      </c>
      <c r="L118" s="27" t="s">
        <v>843</v>
      </c>
      <c r="M118" s="27" t="s">
        <v>1842</v>
      </c>
      <c r="N118" s="146">
        <v>52714155</v>
      </c>
      <c r="O118" s="176">
        <v>7</v>
      </c>
      <c r="P118" s="27" t="s">
        <v>1565</v>
      </c>
      <c r="Q118" s="27" t="s">
        <v>1431</v>
      </c>
      <c r="R118" s="378" t="s">
        <v>1485</v>
      </c>
      <c r="S118" s="39" t="s">
        <v>1451</v>
      </c>
      <c r="T118" s="27"/>
      <c r="U118" s="27"/>
      <c r="V118" s="37"/>
      <c r="W118" s="27"/>
      <c r="X118" s="27"/>
      <c r="Y118" s="27" t="s">
        <v>2651</v>
      </c>
      <c r="Z118" s="37">
        <v>3175068834</v>
      </c>
      <c r="AA118" s="37"/>
      <c r="AB118" s="37">
        <v>8</v>
      </c>
      <c r="AC118" s="27">
        <v>0</v>
      </c>
      <c r="AD118" s="40">
        <v>44587</v>
      </c>
      <c r="AE118" s="40">
        <v>44593</v>
      </c>
      <c r="AF118" s="41" t="s">
        <v>1956</v>
      </c>
      <c r="AG118" s="42">
        <v>44834</v>
      </c>
      <c r="AH118" s="43">
        <v>4520000</v>
      </c>
      <c r="AI118" s="43">
        <v>36160000</v>
      </c>
      <c r="AJ118" s="43"/>
      <c r="AK118" s="43"/>
      <c r="AL118" s="27" t="s">
        <v>2652</v>
      </c>
      <c r="AM118" s="27" t="s">
        <v>1673</v>
      </c>
      <c r="AN118" s="27">
        <v>461</v>
      </c>
      <c r="AO118" s="27" t="s">
        <v>2653</v>
      </c>
      <c r="AP118" s="44" t="s">
        <v>2411</v>
      </c>
      <c r="AQ118" s="27" t="s">
        <v>1434</v>
      </c>
      <c r="AR118" s="37">
        <v>3311601122049</v>
      </c>
      <c r="AS118" s="27">
        <v>1</v>
      </c>
      <c r="AT118" s="27">
        <f>IFERROR(VLOOKUP(AS118,#REF!,2,0), )</f>
        <v>0</v>
      </c>
      <c r="AU118" s="27">
        <v>12</v>
      </c>
      <c r="AV118" s="27">
        <f>IFERROR(VLOOKUP(AU118,#REF!,2,0), )</f>
        <v>0</v>
      </c>
      <c r="AW118" s="27">
        <v>2045</v>
      </c>
      <c r="AX118" s="27">
        <f>IFERROR(VLOOKUP(AW118,#REF!,2,0), )</f>
        <v>0</v>
      </c>
      <c r="AY118" s="37"/>
      <c r="AZ118" s="37"/>
      <c r="BA118" s="37"/>
      <c r="BB118" s="37"/>
      <c r="BC118" s="37"/>
      <c r="BD118" s="37"/>
      <c r="BE118" s="37"/>
      <c r="BF118" s="45"/>
      <c r="BG118" s="45"/>
      <c r="BH118" s="45"/>
      <c r="BI118" s="45"/>
      <c r="BJ118" s="45"/>
      <c r="BK118" s="45"/>
      <c r="BL118" s="45"/>
      <c r="BM118" s="45"/>
      <c r="BN118" s="45"/>
      <c r="BO118" s="45"/>
      <c r="BP118" s="46"/>
      <c r="BQ118" s="37"/>
      <c r="BR118" s="46"/>
      <c r="BS118" s="46"/>
      <c r="BT118" s="46"/>
      <c r="BU118" s="46"/>
      <c r="BV118" s="46"/>
      <c r="BW118" s="46"/>
      <c r="BX118" s="46"/>
      <c r="BY118" s="46"/>
      <c r="BZ118" s="37"/>
      <c r="CA118" s="43"/>
      <c r="CB118" s="37"/>
      <c r="CC118" s="37"/>
      <c r="CD118" s="42"/>
      <c r="CE118" s="46"/>
      <c r="CF118" s="46"/>
      <c r="CG118" s="43"/>
      <c r="CH118" s="37"/>
      <c r="CI118" s="37"/>
      <c r="CJ118" s="42"/>
      <c r="CK118" s="46"/>
      <c r="CL118" s="46"/>
      <c r="CM118" s="46"/>
      <c r="CN118" s="46"/>
      <c r="CO118" s="37"/>
      <c r="CP118" s="42"/>
      <c r="CQ118" s="46">
        <f t="shared" si="12"/>
        <v>0</v>
      </c>
      <c r="CR118" s="48">
        <f t="shared" si="13"/>
        <v>0</v>
      </c>
      <c r="CS118" s="48">
        <f t="shared" si="14"/>
        <v>0</v>
      </c>
      <c r="CT118" s="42">
        <v>44834</v>
      </c>
      <c r="CU118" s="389">
        <f t="shared" si="15"/>
        <v>36160000</v>
      </c>
      <c r="CV118" s="46"/>
      <c r="CW118" s="27"/>
      <c r="CX118" s="27"/>
      <c r="CY118" s="27"/>
      <c r="CZ118" s="142"/>
      <c r="DA118" s="142"/>
      <c r="DB118" s="142"/>
      <c r="DC118" s="142"/>
      <c r="DD118" s="142"/>
      <c r="DE118" s="142"/>
      <c r="DF118" s="248"/>
      <c r="DG118" s="376" t="s">
        <v>1458</v>
      </c>
      <c r="DH118" s="376" t="s">
        <v>1458</v>
      </c>
      <c r="DI118" s="249"/>
      <c r="DJ118" s="27" t="s">
        <v>1631</v>
      </c>
      <c r="DK118" s="27" t="s">
        <v>1464</v>
      </c>
      <c r="DL118" s="49" t="s">
        <v>2329</v>
      </c>
      <c r="DM118" s="49" t="s">
        <v>1860</v>
      </c>
      <c r="DN118" s="25"/>
      <c r="DO118" t="s">
        <v>1851</v>
      </c>
    </row>
    <row r="119" spans="1:119" ht="25.5" customHeight="1" x14ac:dyDescent="0.25">
      <c r="A119" s="26" t="s">
        <v>844</v>
      </c>
      <c r="B119" s="27">
        <v>2022</v>
      </c>
      <c r="C119" s="34" t="s">
        <v>845</v>
      </c>
      <c r="D119" s="35" t="s">
        <v>2654</v>
      </c>
      <c r="E119" s="36" t="s">
        <v>2655</v>
      </c>
      <c r="F119" s="327" t="s">
        <v>2656</v>
      </c>
      <c r="G119" s="27" t="s">
        <v>1425</v>
      </c>
      <c r="H119" s="27" t="s">
        <v>1426</v>
      </c>
      <c r="I119" s="27" t="s">
        <v>1427</v>
      </c>
      <c r="J119" s="27" t="s">
        <v>2657</v>
      </c>
      <c r="K119" s="304" t="s">
        <v>1603</v>
      </c>
      <c r="L119" s="27" t="s">
        <v>846</v>
      </c>
      <c r="M119" s="27" t="s">
        <v>1842</v>
      </c>
      <c r="N119" s="146">
        <v>1023902965</v>
      </c>
      <c r="O119" s="176">
        <v>8</v>
      </c>
      <c r="P119" s="27" t="s">
        <v>1565</v>
      </c>
      <c r="Q119" s="27" t="s">
        <v>1431</v>
      </c>
      <c r="R119" s="378" t="s">
        <v>1485</v>
      </c>
      <c r="S119" s="39" t="s">
        <v>1451</v>
      </c>
      <c r="T119" s="27"/>
      <c r="U119" s="27"/>
      <c r="V119" s="37"/>
      <c r="W119" s="27"/>
      <c r="X119" s="27"/>
      <c r="Y119" s="27" t="s">
        <v>1604</v>
      </c>
      <c r="Z119" s="37">
        <v>3017275200</v>
      </c>
      <c r="AA119" s="37"/>
      <c r="AB119" s="37">
        <v>8</v>
      </c>
      <c r="AC119" s="27">
        <v>0</v>
      </c>
      <c r="AD119" s="40">
        <v>44586</v>
      </c>
      <c r="AE119" s="156">
        <v>44588</v>
      </c>
      <c r="AF119" s="41" t="s">
        <v>2037</v>
      </c>
      <c r="AG119" s="42">
        <v>44830</v>
      </c>
      <c r="AH119" s="43">
        <v>4520000</v>
      </c>
      <c r="AI119" s="43">
        <v>36160000</v>
      </c>
      <c r="AJ119" s="43"/>
      <c r="AK119" s="43"/>
      <c r="AL119" s="27" t="s">
        <v>2658</v>
      </c>
      <c r="AM119" s="27" t="s">
        <v>1673</v>
      </c>
      <c r="AN119" s="27">
        <v>463</v>
      </c>
      <c r="AO119" s="27" t="s">
        <v>2659</v>
      </c>
      <c r="AP119" s="44" t="s">
        <v>2411</v>
      </c>
      <c r="AQ119" s="27" t="s">
        <v>1434</v>
      </c>
      <c r="AR119" s="37">
        <v>331160121</v>
      </c>
      <c r="AS119" s="27">
        <v>1</v>
      </c>
      <c r="AT119" s="27">
        <f>IFERROR(VLOOKUP(AS119,#REF!,2,0), )</f>
        <v>0</v>
      </c>
      <c r="AU119" s="27">
        <v>21</v>
      </c>
      <c r="AV119" s="27">
        <f>IFERROR(VLOOKUP(AU119,#REF!,2,0), )</f>
        <v>0</v>
      </c>
      <c r="AW119" s="27">
        <v>2049</v>
      </c>
      <c r="AX119" s="27">
        <f>IFERROR(VLOOKUP(AW119,#REF!,2,0), )</f>
        <v>0</v>
      </c>
      <c r="AY119" s="37">
        <v>2</v>
      </c>
      <c r="AZ119" s="37">
        <v>2</v>
      </c>
      <c r="BA119" s="37"/>
      <c r="BB119" s="37"/>
      <c r="BC119" s="37"/>
      <c r="BD119" s="37"/>
      <c r="BE119" s="37"/>
      <c r="BF119" s="45"/>
      <c r="BG119" s="45"/>
      <c r="BH119" s="45"/>
      <c r="BI119" s="45"/>
      <c r="BJ119" s="45"/>
      <c r="BK119" s="45"/>
      <c r="BL119" s="45"/>
      <c r="BM119" s="45"/>
      <c r="BN119" s="45"/>
      <c r="BO119" s="45"/>
      <c r="BP119" s="46"/>
      <c r="BQ119" s="37"/>
      <c r="BR119" s="46"/>
      <c r="BS119" s="46"/>
      <c r="BT119" s="46"/>
      <c r="BU119" s="46"/>
      <c r="BV119" s="46"/>
      <c r="BW119" s="46"/>
      <c r="BX119" s="46"/>
      <c r="BY119" s="46"/>
      <c r="BZ119" s="25" t="s">
        <v>2660</v>
      </c>
      <c r="CA119" s="43">
        <v>13560000</v>
      </c>
      <c r="CB119" s="37">
        <v>3</v>
      </c>
      <c r="CC119" s="37">
        <v>0</v>
      </c>
      <c r="CD119" s="42">
        <v>44921</v>
      </c>
      <c r="CE119" s="46"/>
      <c r="CF119" s="25" t="s">
        <v>2661</v>
      </c>
      <c r="CG119" s="43">
        <v>4520000</v>
      </c>
      <c r="CH119" s="37">
        <v>1</v>
      </c>
      <c r="CI119" s="37">
        <v>0</v>
      </c>
      <c r="CJ119" s="42">
        <v>44952</v>
      </c>
      <c r="CK119" s="46"/>
      <c r="CL119" s="46"/>
      <c r="CM119" s="46"/>
      <c r="CN119" s="46"/>
      <c r="CO119" s="37"/>
      <c r="CP119" s="42"/>
      <c r="CQ119" s="46">
        <f t="shared" si="12"/>
        <v>18080000</v>
      </c>
      <c r="CR119" s="48">
        <v>3</v>
      </c>
      <c r="CS119" s="48">
        <f t="shared" ref="CS119:CS182" si="16">CC119+CI119+CO119</f>
        <v>0</v>
      </c>
      <c r="CT119" s="42">
        <v>44952</v>
      </c>
      <c r="CU119" s="389">
        <f t="shared" ref="CU119:CU120" si="17">+AI119+CA119+CG119+CM119</f>
        <v>54240000</v>
      </c>
      <c r="CV119" s="46"/>
      <c r="CW119" s="27"/>
      <c r="CX119" s="27"/>
      <c r="CY119" s="27"/>
      <c r="CZ119" s="142"/>
      <c r="DA119" s="142"/>
      <c r="DB119" s="142"/>
      <c r="DC119" s="142"/>
      <c r="DD119" s="142"/>
      <c r="DE119" s="142"/>
      <c r="DF119" s="27"/>
      <c r="DG119" s="235" t="s">
        <v>1847</v>
      </c>
      <c r="DH119" s="235" t="s">
        <v>1458</v>
      </c>
      <c r="DI119" s="27"/>
      <c r="DJ119" s="27" t="s">
        <v>1631</v>
      </c>
      <c r="DK119" s="27" t="s">
        <v>1464</v>
      </c>
      <c r="DL119" s="49" t="s">
        <v>2329</v>
      </c>
      <c r="DM119" s="49" t="s">
        <v>1860</v>
      </c>
      <c r="DN119" s="25"/>
      <c r="DO119" t="s">
        <v>1558</v>
      </c>
    </row>
    <row r="120" spans="1:119" ht="25.5" customHeight="1" x14ac:dyDescent="0.25">
      <c r="A120" s="26" t="s">
        <v>847</v>
      </c>
      <c r="B120" s="27">
        <v>2022</v>
      </c>
      <c r="C120" s="34" t="s">
        <v>848</v>
      </c>
      <c r="D120" s="35" t="s">
        <v>2662</v>
      </c>
      <c r="E120" s="36" t="s">
        <v>2663</v>
      </c>
      <c r="F120" s="327" t="s">
        <v>2664</v>
      </c>
      <c r="G120" s="27" t="s">
        <v>1425</v>
      </c>
      <c r="H120" s="27" t="s">
        <v>1426</v>
      </c>
      <c r="I120" s="27" t="s">
        <v>1427</v>
      </c>
      <c r="J120" s="27" t="s">
        <v>1724</v>
      </c>
      <c r="K120" s="304" t="s">
        <v>2665</v>
      </c>
      <c r="L120" s="27" t="s">
        <v>849</v>
      </c>
      <c r="M120" s="27" t="s">
        <v>1842</v>
      </c>
      <c r="N120" s="146">
        <v>12199592</v>
      </c>
      <c r="O120" s="176">
        <v>7</v>
      </c>
      <c r="P120" s="27" t="s">
        <v>1768</v>
      </c>
      <c r="Q120" s="27" t="s">
        <v>1431</v>
      </c>
      <c r="R120" s="379" t="s">
        <v>1470</v>
      </c>
      <c r="S120" s="39" t="s">
        <v>1451</v>
      </c>
      <c r="T120" s="27"/>
      <c r="U120" s="27"/>
      <c r="V120" s="37"/>
      <c r="W120" s="27"/>
      <c r="X120" s="27"/>
      <c r="Y120" s="27" t="s">
        <v>2666</v>
      </c>
      <c r="Z120" s="37">
        <v>3123840570</v>
      </c>
      <c r="AA120" s="37"/>
      <c r="AB120" s="37">
        <v>8</v>
      </c>
      <c r="AC120" s="27">
        <v>0</v>
      </c>
      <c r="AD120" s="40">
        <v>44587</v>
      </c>
      <c r="AE120" s="156">
        <v>44588</v>
      </c>
      <c r="AF120" s="41" t="s">
        <v>2037</v>
      </c>
      <c r="AG120" s="42">
        <v>44830</v>
      </c>
      <c r="AH120" s="43">
        <v>2300000</v>
      </c>
      <c r="AI120" s="43">
        <v>18400000</v>
      </c>
      <c r="AJ120" s="43"/>
      <c r="AK120" s="43"/>
      <c r="AL120" s="27" t="s">
        <v>2667</v>
      </c>
      <c r="AM120" s="27" t="s">
        <v>1626</v>
      </c>
      <c r="AN120" s="27">
        <v>460</v>
      </c>
      <c r="AO120" s="27" t="s">
        <v>2668</v>
      </c>
      <c r="AP120" s="44" t="s">
        <v>2037</v>
      </c>
      <c r="AQ120" s="27" t="s">
        <v>1434</v>
      </c>
      <c r="AR120" s="37">
        <v>331160121</v>
      </c>
      <c r="AS120" s="27">
        <v>1</v>
      </c>
      <c r="AT120" s="27">
        <f>IFERROR(VLOOKUP(AS120,#REF!,2,0), )</f>
        <v>0</v>
      </c>
      <c r="AU120" s="27">
        <v>21</v>
      </c>
      <c r="AV120" s="27">
        <f>IFERROR(VLOOKUP(AU120,#REF!,2,0), )</f>
        <v>0</v>
      </c>
      <c r="AW120" s="27"/>
      <c r="AX120" s="27">
        <f>IFERROR(VLOOKUP(AW120,#REF!,2,0), )</f>
        <v>0</v>
      </c>
      <c r="AY120" s="37">
        <v>1</v>
      </c>
      <c r="AZ120" s="37">
        <v>1</v>
      </c>
      <c r="BA120" s="37"/>
      <c r="BB120" s="37"/>
      <c r="BC120" s="37"/>
      <c r="BD120" s="37"/>
      <c r="BE120" s="37"/>
      <c r="BF120" s="45"/>
      <c r="BG120" s="45"/>
      <c r="BH120" s="45"/>
      <c r="BI120" s="45"/>
      <c r="BJ120" s="45"/>
      <c r="BK120" s="45"/>
      <c r="BL120" s="45"/>
      <c r="BM120" s="45"/>
      <c r="BN120" s="45"/>
      <c r="BO120" s="45"/>
      <c r="BP120" s="46"/>
      <c r="BQ120" s="37"/>
      <c r="BR120" s="46"/>
      <c r="BS120" s="46"/>
      <c r="BT120" s="46"/>
      <c r="BU120" s="46"/>
      <c r="BV120" s="46"/>
      <c r="BW120" s="46"/>
      <c r="BX120" s="46"/>
      <c r="BY120" s="46"/>
      <c r="BZ120" s="25" t="s">
        <v>2668</v>
      </c>
      <c r="CA120" s="43">
        <v>6900000</v>
      </c>
      <c r="CB120" s="37">
        <v>3</v>
      </c>
      <c r="CC120" s="37">
        <v>0</v>
      </c>
      <c r="CD120" s="42">
        <v>44921</v>
      </c>
      <c r="CE120" s="46"/>
      <c r="CF120" s="46"/>
      <c r="CG120" s="43"/>
      <c r="CH120" s="37"/>
      <c r="CI120" s="37"/>
      <c r="CJ120" s="42"/>
      <c r="CK120" s="46"/>
      <c r="CL120" s="46"/>
      <c r="CM120" s="46"/>
      <c r="CN120" s="46"/>
      <c r="CO120" s="37"/>
      <c r="CP120" s="42"/>
      <c r="CQ120" s="46">
        <v>6900000</v>
      </c>
      <c r="CR120" s="48">
        <f t="shared" ref="CR120:CR183" si="18">CB120+CH120+CN120</f>
        <v>3</v>
      </c>
      <c r="CS120" s="48">
        <f t="shared" si="16"/>
        <v>0</v>
      </c>
      <c r="CT120" s="42">
        <v>44921</v>
      </c>
      <c r="CU120" s="389">
        <f t="shared" si="17"/>
        <v>25300000</v>
      </c>
      <c r="CV120" s="46"/>
      <c r="CW120" s="27"/>
      <c r="CX120" s="27"/>
      <c r="CY120" s="27"/>
      <c r="CZ120" s="142"/>
      <c r="DA120" s="142"/>
      <c r="DB120" s="142"/>
      <c r="DC120" s="142"/>
      <c r="DD120" s="142"/>
      <c r="DE120" s="142"/>
      <c r="DF120" s="27"/>
      <c r="DG120" s="347" t="s">
        <v>1847</v>
      </c>
      <c r="DH120" s="347" t="s">
        <v>1458</v>
      </c>
      <c r="DI120" s="27"/>
      <c r="DJ120" s="27" t="s">
        <v>1631</v>
      </c>
      <c r="DK120" s="27" t="s">
        <v>1603</v>
      </c>
      <c r="DL120" s="49" t="s">
        <v>2669</v>
      </c>
      <c r="DM120" s="49" t="s">
        <v>1860</v>
      </c>
      <c r="DN120" s="27" t="s">
        <v>2622</v>
      </c>
      <c r="DO120" t="s">
        <v>1558</v>
      </c>
    </row>
    <row r="121" spans="1:119" ht="25.5" customHeight="1" x14ac:dyDescent="0.25">
      <c r="A121" s="26" t="s">
        <v>850</v>
      </c>
      <c r="B121" s="27">
        <v>2022</v>
      </c>
      <c r="C121" s="34" t="s">
        <v>851</v>
      </c>
      <c r="D121" s="35" t="s">
        <v>2670</v>
      </c>
      <c r="E121" s="36" t="s">
        <v>2671</v>
      </c>
      <c r="F121" s="327" t="s">
        <v>2672</v>
      </c>
      <c r="G121" s="27" t="s">
        <v>1425</v>
      </c>
      <c r="H121" s="27" t="s">
        <v>1426</v>
      </c>
      <c r="I121" s="27" t="s">
        <v>1427</v>
      </c>
      <c r="J121" s="27" t="s">
        <v>1724</v>
      </c>
      <c r="K121" s="304" t="s">
        <v>2673</v>
      </c>
      <c r="L121" s="27" t="s">
        <v>852</v>
      </c>
      <c r="M121" s="27" t="s">
        <v>1842</v>
      </c>
      <c r="N121" s="146">
        <v>1023888181</v>
      </c>
      <c r="O121" s="176">
        <v>0</v>
      </c>
      <c r="P121" s="27" t="s">
        <v>1565</v>
      </c>
      <c r="Q121" s="27" t="s">
        <v>1431</v>
      </c>
      <c r="R121" s="379" t="s">
        <v>1470</v>
      </c>
      <c r="S121" s="39" t="s">
        <v>1491</v>
      </c>
      <c r="T121" s="27"/>
      <c r="U121" s="27"/>
      <c r="V121" s="37"/>
      <c r="W121" s="27"/>
      <c r="X121" s="27"/>
      <c r="Y121" s="27" t="s">
        <v>1737</v>
      </c>
      <c r="Z121" s="37">
        <v>3043970169</v>
      </c>
      <c r="AA121" s="37"/>
      <c r="AB121" s="37">
        <v>8</v>
      </c>
      <c r="AC121" s="27">
        <v>0</v>
      </c>
      <c r="AD121" s="40">
        <v>44587</v>
      </c>
      <c r="AE121" s="156">
        <v>44588</v>
      </c>
      <c r="AF121" s="41" t="s">
        <v>2037</v>
      </c>
      <c r="AG121" s="42">
        <v>44830</v>
      </c>
      <c r="AH121" s="43">
        <v>2300000</v>
      </c>
      <c r="AI121" s="43">
        <v>18400000</v>
      </c>
      <c r="AJ121" s="43"/>
      <c r="AK121" s="43"/>
      <c r="AL121" s="27" t="s">
        <v>2674</v>
      </c>
      <c r="AM121" s="27" t="s">
        <v>1673</v>
      </c>
      <c r="AN121" s="27">
        <v>466</v>
      </c>
      <c r="AO121" s="27" t="s">
        <v>2675</v>
      </c>
      <c r="AP121" s="44" t="s">
        <v>2037</v>
      </c>
      <c r="AQ121" s="27" t="s">
        <v>1434</v>
      </c>
      <c r="AR121" s="37">
        <v>331160162113</v>
      </c>
      <c r="AS121" s="27">
        <v>1</v>
      </c>
      <c r="AT121" s="27">
        <f>IFERROR(VLOOKUP(AS121,#REF!,2,0), )</f>
        <v>0</v>
      </c>
      <c r="AU121" s="27">
        <v>6</v>
      </c>
      <c r="AV121" s="27">
        <f>IFERROR(VLOOKUP(AU121,#REF!,2,0), )</f>
        <v>0</v>
      </c>
      <c r="AW121" s="27">
        <v>2113</v>
      </c>
      <c r="AX121" s="27">
        <f>IFERROR(VLOOKUP(AW121,#REF!,2,0), )</f>
        <v>0</v>
      </c>
      <c r="AY121" s="37">
        <v>1</v>
      </c>
      <c r="AZ121" s="37">
        <v>1</v>
      </c>
      <c r="BA121" s="37">
        <v>1</v>
      </c>
      <c r="BB121" s="37">
        <v>1</v>
      </c>
      <c r="BC121" s="37"/>
      <c r="BD121" s="37"/>
      <c r="BE121" s="37"/>
      <c r="BF121" s="45">
        <v>44635</v>
      </c>
      <c r="BG121" s="45"/>
      <c r="BH121" s="45"/>
      <c r="BI121" s="45">
        <v>44651</v>
      </c>
      <c r="BJ121" s="45"/>
      <c r="BK121" s="45"/>
      <c r="BL121" s="45"/>
      <c r="BM121" s="45">
        <v>44652</v>
      </c>
      <c r="BN121" s="45"/>
      <c r="BO121" s="45"/>
      <c r="BP121" s="46" t="s">
        <v>1842</v>
      </c>
      <c r="BQ121" s="37">
        <v>52124799</v>
      </c>
      <c r="BR121" s="37" t="s">
        <v>1736</v>
      </c>
      <c r="BS121" s="46"/>
      <c r="BT121" s="46"/>
      <c r="BU121" s="46"/>
      <c r="BV121" s="46"/>
      <c r="BW121" s="46"/>
      <c r="BX121" s="46"/>
      <c r="BY121" s="46"/>
      <c r="BZ121" s="37"/>
      <c r="CA121" s="43"/>
      <c r="CB121" s="37"/>
      <c r="CC121" s="37"/>
      <c r="CD121" s="42"/>
      <c r="CE121" s="46"/>
      <c r="CF121" s="46"/>
      <c r="CG121" s="43"/>
      <c r="CH121" s="37"/>
      <c r="CI121" s="37"/>
      <c r="CJ121" s="42"/>
      <c r="CK121" s="46"/>
      <c r="CL121" s="46"/>
      <c r="CM121" s="46"/>
      <c r="CN121" s="46"/>
      <c r="CO121" s="37"/>
      <c r="CP121" s="42"/>
      <c r="CQ121" s="46">
        <f t="shared" ref="CQ121:CQ165" si="19">+CA121+CG121+CM121</f>
        <v>0</v>
      </c>
      <c r="CR121" s="48">
        <f t="shared" si="18"/>
        <v>0</v>
      </c>
      <c r="CS121" s="48">
        <f t="shared" si="16"/>
        <v>0</v>
      </c>
      <c r="CT121" s="159">
        <v>44846</v>
      </c>
      <c r="CU121" s="389">
        <f t="shared" ref="CU121:CU165" si="20">+AI121+CA121+CG121+CM121</f>
        <v>18400000</v>
      </c>
      <c r="CV121" s="46"/>
      <c r="CW121" s="27"/>
      <c r="CX121" s="27"/>
      <c r="CY121" s="27"/>
      <c r="CZ121" s="142"/>
      <c r="DA121" s="142"/>
      <c r="DB121" s="142"/>
      <c r="DC121" s="142"/>
      <c r="DD121" s="142"/>
      <c r="DE121" s="142"/>
      <c r="DF121" s="248"/>
      <c r="DG121" s="376" t="s">
        <v>1458</v>
      </c>
      <c r="DH121" s="376" t="s">
        <v>1458</v>
      </c>
      <c r="DI121" s="249"/>
      <c r="DJ121" s="27" t="s">
        <v>1631</v>
      </c>
      <c r="DK121" s="27" t="s">
        <v>2584</v>
      </c>
      <c r="DL121" s="154" t="s">
        <v>1940</v>
      </c>
      <c r="DM121" s="154"/>
      <c r="DN121" s="25"/>
      <c r="DO121" t="s">
        <v>1558</v>
      </c>
    </row>
    <row r="122" spans="1:119" ht="25.5" customHeight="1" x14ac:dyDescent="0.25">
      <c r="A122" s="26" t="s">
        <v>853</v>
      </c>
      <c r="B122" s="27">
        <v>2022</v>
      </c>
      <c r="C122" s="34" t="s">
        <v>854</v>
      </c>
      <c r="D122" s="35" t="s">
        <v>2676</v>
      </c>
      <c r="E122" s="157" t="s">
        <v>2677</v>
      </c>
      <c r="F122" s="327" t="s">
        <v>2678</v>
      </c>
      <c r="G122" s="27" t="s">
        <v>1425</v>
      </c>
      <c r="H122" s="27" t="s">
        <v>1426</v>
      </c>
      <c r="I122" s="27" t="s">
        <v>1427</v>
      </c>
      <c r="J122" s="27" t="s">
        <v>2679</v>
      </c>
      <c r="K122" s="304" t="s">
        <v>2680</v>
      </c>
      <c r="L122" s="27" t="s">
        <v>855</v>
      </c>
      <c r="M122" s="27" t="s">
        <v>1842</v>
      </c>
      <c r="N122" s="146">
        <v>1000687508</v>
      </c>
      <c r="O122" s="176">
        <v>9</v>
      </c>
      <c r="P122" s="27" t="s">
        <v>1565</v>
      </c>
      <c r="Q122" s="27" t="s">
        <v>1431</v>
      </c>
      <c r="R122" s="379" t="s">
        <v>1470</v>
      </c>
      <c r="S122" s="39" t="s">
        <v>1491</v>
      </c>
      <c r="T122" s="27"/>
      <c r="U122" s="27"/>
      <c r="V122" s="37"/>
      <c r="W122" s="27"/>
      <c r="X122" s="27"/>
      <c r="Y122" s="27" t="s">
        <v>2681</v>
      </c>
      <c r="Z122" s="37">
        <v>3204104135</v>
      </c>
      <c r="AA122" s="37"/>
      <c r="AB122" s="37">
        <v>8</v>
      </c>
      <c r="AC122" s="27">
        <v>0</v>
      </c>
      <c r="AD122" s="40">
        <v>44586</v>
      </c>
      <c r="AE122" s="156">
        <v>44593</v>
      </c>
      <c r="AF122" s="41" t="s">
        <v>1956</v>
      </c>
      <c r="AG122" s="42">
        <v>44834</v>
      </c>
      <c r="AH122" s="43">
        <v>1800000</v>
      </c>
      <c r="AI122" s="43">
        <v>14400000</v>
      </c>
      <c r="AJ122" s="43"/>
      <c r="AK122" s="43"/>
      <c r="AL122" s="27" t="s">
        <v>2682</v>
      </c>
      <c r="AM122" s="27" t="s">
        <v>1673</v>
      </c>
      <c r="AN122" s="27">
        <v>465</v>
      </c>
      <c r="AO122" s="27" t="s">
        <v>2683</v>
      </c>
      <c r="AP122" s="44" t="s">
        <v>2411</v>
      </c>
      <c r="AQ122" s="27" t="s">
        <v>1434</v>
      </c>
      <c r="AR122" s="37">
        <v>3311605572169</v>
      </c>
      <c r="AS122" s="27">
        <v>5</v>
      </c>
      <c r="AT122" s="27">
        <f>IFERROR(VLOOKUP(AS122,#REF!,2,0), )</f>
        <v>0</v>
      </c>
      <c r="AU122" s="27">
        <v>57</v>
      </c>
      <c r="AV122" s="27">
        <f>IFERROR(VLOOKUP(AU122,#REF!,2,0), )</f>
        <v>0</v>
      </c>
      <c r="AW122" s="27">
        <v>2169</v>
      </c>
      <c r="AX122" s="27">
        <f>IFERROR(VLOOKUP(AW122,#REF!,2,0), )</f>
        <v>0</v>
      </c>
      <c r="AY122" s="37"/>
      <c r="AZ122" s="37"/>
      <c r="BA122" s="37"/>
      <c r="BB122" s="37"/>
      <c r="BC122" s="37">
        <v>1</v>
      </c>
      <c r="BD122" s="37"/>
      <c r="BE122" s="37"/>
      <c r="BF122" s="45"/>
      <c r="BG122" s="45"/>
      <c r="BH122" s="45"/>
      <c r="BI122" s="45"/>
      <c r="BJ122" s="45"/>
      <c r="BK122" s="45"/>
      <c r="BL122" s="45">
        <v>44742</v>
      </c>
      <c r="BM122" s="45"/>
      <c r="BN122" s="45"/>
      <c r="BO122" s="45"/>
      <c r="BP122" s="46"/>
      <c r="BQ122" s="37"/>
      <c r="BR122" s="46"/>
      <c r="BS122" s="46"/>
      <c r="BT122" s="46"/>
      <c r="BU122" s="46"/>
      <c r="BV122" s="46"/>
      <c r="BW122" s="46"/>
      <c r="BX122" s="46"/>
      <c r="BY122" s="46"/>
      <c r="BZ122" s="37"/>
      <c r="CA122" s="43"/>
      <c r="CB122" s="37"/>
      <c r="CC122" s="37"/>
      <c r="CD122" s="42"/>
      <c r="CE122" s="46"/>
      <c r="CF122" s="46"/>
      <c r="CG122" s="43"/>
      <c r="CH122" s="37"/>
      <c r="CI122" s="37"/>
      <c r="CJ122" s="42"/>
      <c r="CK122" s="46"/>
      <c r="CL122" s="46"/>
      <c r="CM122" s="46"/>
      <c r="CN122" s="46"/>
      <c r="CO122" s="37"/>
      <c r="CP122" s="42"/>
      <c r="CQ122" s="46">
        <f t="shared" si="19"/>
        <v>0</v>
      </c>
      <c r="CR122" s="48">
        <f t="shared" si="18"/>
        <v>0</v>
      </c>
      <c r="CS122" s="48">
        <f t="shared" si="16"/>
        <v>0</v>
      </c>
      <c r="CT122" s="159">
        <v>44742</v>
      </c>
      <c r="CU122" s="389">
        <f t="shared" si="20"/>
        <v>14400000</v>
      </c>
      <c r="CV122" s="46"/>
      <c r="CW122" s="27"/>
      <c r="CX122" s="27"/>
      <c r="CY122" s="27"/>
      <c r="CZ122" s="142"/>
      <c r="DA122" s="142"/>
      <c r="DB122" s="142"/>
      <c r="DC122" s="142"/>
      <c r="DD122" s="142"/>
      <c r="DE122" s="142"/>
      <c r="DF122" s="248"/>
      <c r="DG122" s="376" t="s">
        <v>1458</v>
      </c>
      <c r="DH122" s="376" t="s">
        <v>1458</v>
      </c>
      <c r="DI122" s="249"/>
      <c r="DJ122" s="27" t="s">
        <v>1631</v>
      </c>
      <c r="DK122" s="27" t="s">
        <v>2684</v>
      </c>
      <c r="DL122" s="49" t="s">
        <v>2685</v>
      </c>
      <c r="DM122" s="49"/>
      <c r="DN122" s="25" t="s">
        <v>1611</v>
      </c>
      <c r="DO122" t="s">
        <v>1558</v>
      </c>
    </row>
    <row r="123" spans="1:119" ht="25.5" customHeight="1" x14ac:dyDescent="0.25">
      <c r="A123" s="26" t="s">
        <v>856</v>
      </c>
      <c r="B123" s="27">
        <v>2022</v>
      </c>
      <c r="C123" s="34" t="s">
        <v>857</v>
      </c>
      <c r="D123" s="35" t="s">
        <v>2686</v>
      </c>
      <c r="E123" s="157" t="s">
        <v>2687</v>
      </c>
      <c r="F123" s="327" t="s">
        <v>2688</v>
      </c>
      <c r="G123" s="27" t="s">
        <v>1425</v>
      </c>
      <c r="H123" s="27" t="s">
        <v>1426</v>
      </c>
      <c r="I123" s="27" t="s">
        <v>1427</v>
      </c>
      <c r="J123" s="27" t="s">
        <v>2689</v>
      </c>
      <c r="K123" s="304" t="s">
        <v>2690</v>
      </c>
      <c r="L123" s="27" t="s">
        <v>858</v>
      </c>
      <c r="M123" s="27" t="s">
        <v>1842</v>
      </c>
      <c r="N123" s="37">
        <v>1003773030</v>
      </c>
      <c r="O123" s="38">
        <v>1</v>
      </c>
      <c r="P123" s="27" t="s">
        <v>1565</v>
      </c>
      <c r="Q123" s="27" t="s">
        <v>1431</v>
      </c>
      <c r="R123" s="378" t="s">
        <v>1470</v>
      </c>
      <c r="S123" s="39" t="s">
        <v>1491</v>
      </c>
      <c r="T123" s="27"/>
      <c r="U123" s="27"/>
      <c r="V123" s="37"/>
      <c r="W123" s="27"/>
      <c r="X123" s="27"/>
      <c r="Y123" s="27" t="s">
        <v>2691</v>
      </c>
      <c r="Z123" s="37">
        <v>3505445918</v>
      </c>
      <c r="AA123" s="37"/>
      <c r="AB123" s="37">
        <v>8</v>
      </c>
      <c r="AC123" s="27">
        <v>0</v>
      </c>
      <c r="AD123" s="40">
        <v>44588</v>
      </c>
      <c r="AE123" s="156">
        <v>44589</v>
      </c>
      <c r="AF123" s="41" t="s">
        <v>2051</v>
      </c>
      <c r="AG123" s="42">
        <v>44831</v>
      </c>
      <c r="AH123" s="43">
        <v>1800000</v>
      </c>
      <c r="AI123" s="43">
        <v>14400000</v>
      </c>
      <c r="AJ123" s="43"/>
      <c r="AK123" s="43"/>
      <c r="AL123" s="27">
        <v>2035547</v>
      </c>
      <c r="AM123" s="27" t="s">
        <v>2692</v>
      </c>
      <c r="AN123" s="27">
        <v>490</v>
      </c>
      <c r="AO123" s="27" t="s">
        <v>2693</v>
      </c>
      <c r="AP123" s="44" t="s">
        <v>2037</v>
      </c>
      <c r="AQ123" s="27" t="s">
        <v>1434</v>
      </c>
      <c r="AR123" s="37">
        <v>331160121</v>
      </c>
      <c r="AS123" s="27">
        <v>1</v>
      </c>
      <c r="AT123" s="27">
        <f>IFERROR(VLOOKUP(AS123,#REF!,2,0), )</f>
        <v>0</v>
      </c>
      <c r="AU123" s="27">
        <v>21</v>
      </c>
      <c r="AV123" s="27">
        <f>IFERROR(VLOOKUP(AU123,#REF!,2,0), )</f>
        <v>0</v>
      </c>
      <c r="AW123" s="27"/>
      <c r="AX123" s="27">
        <f>IFERROR(VLOOKUP(AW123,#REF!,2,0), )</f>
        <v>0</v>
      </c>
      <c r="AY123" s="37"/>
      <c r="AZ123" s="37"/>
      <c r="BA123" s="37"/>
      <c r="BB123" s="37"/>
      <c r="BC123" s="37"/>
      <c r="BD123" s="37"/>
      <c r="BE123" s="37"/>
      <c r="BF123" s="45"/>
      <c r="BG123" s="45"/>
      <c r="BH123" s="45"/>
      <c r="BI123" s="45"/>
      <c r="BJ123" s="45"/>
      <c r="BK123" s="45"/>
      <c r="BL123" s="45"/>
      <c r="BM123" s="45"/>
      <c r="BN123" s="45"/>
      <c r="BO123" s="45"/>
      <c r="BP123" s="46"/>
      <c r="BQ123" s="37"/>
      <c r="BR123" s="46"/>
      <c r="BS123" s="46"/>
      <c r="BT123" s="46"/>
      <c r="BU123" s="46"/>
      <c r="BV123" s="46"/>
      <c r="BW123" s="46"/>
      <c r="BX123" s="46"/>
      <c r="BY123" s="46"/>
      <c r="BZ123" s="37"/>
      <c r="CA123" s="43"/>
      <c r="CB123" s="37"/>
      <c r="CC123" s="37"/>
      <c r="CD123" s="42"/>
      <c r="CE123" s="46"/>
      <c r="CF123" s="46"/>
      <c r="CG123" s="43"/>
      <c r="CH123" s="37"/>
      <c r="CI123" s="37"/>
      <c r="CJ123" s="42"/>
      <c r="CK123" s="46"/>
      <c r="CL123" s="46"/>
      <c r="CM123" s="46"/>
      <c r="CN123" s="46"/>
      <c r="CO123" s="37"/>
      <c r="CP123" s="42"/>
      <c r="CQ123" s="46">
        <f t="shared" si="19"/>
        <v>0</v>
      </c>
      <c r="CR123" s="48">
        <f t="shared" si="18"/>
        <v>0</v>
      </c>
      <c r="CS123" s="48">
        <f t="shared" si="16"/>
        <v>0</v>
      </c>
      <c r="CT123" s="42">
        <v>44831</v>
      </c>
      <c r="CU123" s="389">
        <f t="shared" si="20"/>
        <v>14400000</v>
      </c>
      <c r="CV123" s="46"/>
      <c r="CW123" s="27"/>
      <c r="CX123" s="27"/>
      <c r="CY123" s="27"/>
      <c r="CZ123" s="142"/>
      <c r="DA123" s="142"/>
      <c r="DB123" s="142"/>
      <c r="DC123" s="142"/>
      <c r="DD123" s="142"/>
      <c r="DE123" s="142"/>
      <c r="DF123" s="248"/>
      <c r="DG123" s="376" t="s">
        <v>1458</v>
      </c>
      <c r="DH123" s="376" t="s">
        <v>1458</v>
      </c>
      <c r="DI123" s="249"/>
      <c r="DJ123" s="27" t="s">
        <v>1631</v>
      </c>
      <c r="DK123" s="27" t="s">
        <v>1571</v>
      </c>
      <c r="DL123" s="49" t="s">
        <v>2261</v>
      </c>
      <c r="DM123" s="49" t="s">
        <v>1860</v>
      </c>
      <c r="DN123" s="27" t="s">
        <v>2622</v>
      </c>
      <c r="DO123" t="s">
        <v>1558</v>
      </c>
    </row>
    <row r="124" spans="1:119" ht="25.5" customHeight="1" x14ac:dyDescent="0.25">
      <c r="A124" s="26" t="s">
        <v>859</v>
      </c>
      <c r="B124" s="27">
        <v>2022</v>
      </c>
      <c r="C124" s="34" t="s">
        <v>860</v>
      </c>
      <c r="D124" s="35" t="s">
        <v>2694</v>
      </c>
      <c r="E124" s="36" t="s">
        <v>2695</v>
      </c>
      <c r="F124" s="327" t="s">
        <v>2696</v>
      </c>
      <c r="G124" s="27" t="s">
        <v>1425</v>
      </c>
      <c r="H124" s="27" t="s">
        <v>1426</v>
      </c>
      <c r="I124" s="27" t="s">
        <v>1427</v>
      </c>
      <c r="J124" s="27" t="s">
        <v>2697</v>
      </c>
      <c r="K124" s="304" t="s">
        <v>2698</v>
      </c>
      <c r="L124" s="27" t="s">
        <v>861</v>
      </c>
      <c r="M124" s="27" t="s">
        <v>1842</v>
      </c>
      <c r="N124" s="146">
        <v>12750766</v>
      </c>
      <c r="O124" s="176">
        <v>4</v>
      </c>
      <c r="P124" s="27" t="s">
        <v>2699</v>
      </c>
      <c r="Q124" s="27" t="s">
        <v>1431</v>
      </c>
      <c r="R124" s="382" t="s">
        <v>1432</v>
      </c>
      <c r="S124" s="39" t="s">
        <v>1491</v>
      </c>
      <c r="T124" s="27"/>
      <c r="U124" s="27"/>
      <c r="V124" s="37"/>
      <c r="W124" s="27"/>
      <c r="X124" s="27"/>
      <c r="Y124" s="27" t="s">
        <v>2700</v>
      </c>
      <c r="Z124" s="37">
        <v>3174219199</v>
      </c>
      <c r="AA124" s="37"/>
      <c r="AB124" s="37">
        <v>8</v>
      </c>
      <c r="AC124" s="27">
        <v>0</v>
      </c>
      <c r="AD124" s="40">
        <v>44583</v>
      </c>
      <c r="AE124" s="156">
        <v>44585</v>
      </c>
      <c r="AF124" s="41" t="s">
        <v>2126</v>
      </c>
      <c r="AG124" s="42">
        <v>44827</v>
      </c>
      <c r="AH124" s="43">
        <v>4520000</v>
      </c>
      <c r="AI124" s="43">
        <v>36160000</v>
      </c>
      <c r="AJ124" s="43"/>
      <c r="AK124" s="43"/>
      <c r="AL124" s="27" t="s">
        <v>2701</v>
      </c>
      <c r="AM124" s="27" t="s">
        <v>1673</v>
      </c>
      <c r="AN124" s="27">
        <v>408</v>
      </c>
      <c r="AO124" s="27" t="s">
        <v>2702</v>
      </c>
      <c r="AP124" s="44" t="s">
        <v>2126</v>
      </c>
      <c r="AQ124" s="27" t="s">
        <v>1434</v>
      </c>
      <c r="AR124" s="37">
        <v>3311605572169</v>
      </c>
      <c r="AS124" s="27">
        <v>5</v>
      </c>
      <c r="AT124" s="27">
        <f>IFERROR(VLOOKUP(AS124,#REF!,2,0), )</f>
        <v>0</v>
      </c>
      <c r="AU124" s="27">
        <v>57</v>
      </c>
      <c r="AV124" s="27">
        <f>IFERROR(VLOOKUP(AU124,#REF!,2,0), )</f>
        <v>0</v>
      </c>
      <c r="AW124" s="27">
        <v>2169</v>
      </c>
      <c r="AX124" s="27">
        <f>IFERROR(VLOOKUP(AW124,#REF!,2,0), )</f>
        <v>0</v>
      </c>
      <c r="AY124" s="37"/>
      <c r="AZ124" s="37"/>
      <c r="BA124" s="37"/>
      <c r="BB124" s="37"/>
      <c r="BC124" s="37"/>
      <c r="BD124" s="37"/>
      <c r="BE124" s="37"/>
      <c r="BF124" s="45"/>
      <c r="BG124" s="45"/>
      <c r="BH124" s="45"/>
      <c r="BI124" s="45"/>
      <c r="BJ124" s="45"/>
      <c r="BK124" s="45"/>
      <c r="BL124" s="45"/>
      <c r="BM124" s="45"/>
      <c r="BN124" s="45"/>
      <c r="BO124" s="45"/>
      <c r="BP124" s="46"/>
      <c r="BQ124" s="37"/>
      <c r="BR124" s="46"/>
      <c r="BS124" s="46"/>
      <c r="BT124" s="46"/>
      <c r="BU124" s="46"/>
      <c r="BV124" s="46"/>
      <c r="BW124" s="46"/>
      <c r="BX124" s="46"/>
      <c r="BY124" s="46"/>
      <c r="BZ124" s="37"/>
      <c r="CA124" s="43"/>
      <c r="CB124" s="37"/>
      <c r="CC124" s="37"/>
      <c r="CD124" s="42"/>
      <c r="CE124" s="46"/>
      <c r="CF124" s="46"/>
      <c r="CG124" s="43"/>
      <c r="CH124" s="37"/>
      <c r="CI124" s="37"/>
      <c r="CJ124" s="42"/>
      <c r="CK124" s="46"/>
      <c r="CL124" s="46"/>
      <c r="CM124" s="46"/>
      <c r="CN124" s="46"/>
      <c r="CO124" s="37"/>
      <c r="CP124" s="42"/>
      <c r="CQ124" s="46">
        <f t="shared" si="19"/>
        <v>0</v>
      </c>
      <c r="CR124" s="48">
        <f t="shared" si="18"/>
        <v>0</v>
      </c>
      <c r="CS124" s="48">
        <f t="shared" si="16"/>
        <v>0</v>
      </c>
      <c r="CT124" s="42">
        <v>44827</v>
      </c>
      <c r="CU124" s="389">
        <f t="shared" si="20"/>
        <v>36160000</v>
      </c>
      <c r="CV124" s="46"/>
      <c r="CW124" s="27"/>
      <c r="CX124" s="27"/>
      <c r="CY124" s="27"/>
      <c r="CZ124" s="142"/>
      <c r="DA124" s="142"/>
      <c r="DB124" s="142"/>
      <c r="DC124" s="142"/>
      <c r="DD124" s="142"/>
      <c r="DE124" s="142"/>
      <c r="DF124" s="248"/>
      <c r="DG124" s="376" t="s">
        <v>1458</v>
      </c>
      <c r="DH124" s="376" t="s">
        <v>1458</v>
      </c>
      <c r="DI124" s="249"/>
      <c r="DJ124" s="27" t="s">
        <v>1228</v>
      </c>
      <c r="DK124" s="27" t="s">
        <v>1882</v>
      </c>
      <c r="DL124" s="154" t="s">
        <v>1883</v>
      </c>
      <c r="DM124" s="154"/>
      <c r="DN124" s="25"/>
      <c r="DO124" t="s">
        <v>1558</v>
      </c>
    </row>
    <row r="125" spans="1:119" ht="25.5" customHeight="1" x14ac:dyDescent="0.25">
      <c r="A125" s="26" t="s">
        <v>862</v>
      </c>
      <c r="B125" s="27">
        <v>2022</v>
      </c>
      <c r="C125" s="34" t="s">
        <v>863</v>
      </c>
      <c r="D125" s="35" t="s">
        <v>2703</v>
      </c>
      <c r="E125" s="36" t="s">
        <v>2704</v>
      </c>
      <c r="F125" s="327" t="s">
        <v>2705</v>
      </c>
      <c r="G125" s="27" t="s">
        <v>1425</v>
      </c>
      <c r="H125" s="27" t="s">
        <v>1426</v>
      </c>
      <c r="I125" s="27" t="s">
        <v>1427</v>
      </c>
      <c r="J125" s="27" t="s">
        <v>2706</v>
      </c>
      <c r="K125" s="304" t="s">
        <v>2707</v>
      </c>
      <c r="L125" s="27" t="s">
        <v>864</v>
      </c>
      <c r="M125" s="27" t="s">
        <v>1842</v>
      </c>
      <c r="N125" s="146">
        <v>1032481830</v>
      </c>
      <c r="O125" s="176">
        <v>7</v>
      </c>
      <c r="P125" s="27" t="s">
        <v>1565</v>
      </c>
      <c r="Q125" s="27" t="s">
        <v>1431</v>
      </c>
      <c r="R125" s="382" t="s">
        <v>1432</v>
      </c>
      <c r="S125" s="39" t="s">
        <v>1491</v>
      </c>
      <c r="T125" s="27"/>
      <c r="U125" s="27"/>
      <c r="V125" s="37"/>
      <c r="W125" s="27"/>
      <c r="X125" s="27"/>
      <c r="Y125" s="27" t="s">
        <v>2708</v>
      </c>
      <c r="Z125" s="37">
        <v>3213277317</v>
      </c>
      <c r="AA125" s="37"/>
      <c r="AB125" s="37">
        <v>8</v>
      </c>
      <c r="AC125" s="27">
        <v>0</v>
      </c>
      <c r="AD125" s="40">
        <v>44587</v>
      </c>
      <c r="AE125" s="171">
        <v>44590</v>
      </c>
      <c r="AF125" s="41" t="s">
        <v>2342</v>
      </c>
      <c r="AG125" s="42">
        <v>44832</v>
      </c>
      <c r="AH125" s="43">
        <v>4520000</v>
      </c>
      <c r="AI125" s="43">
        <v>36160000</v>
      </c>
      <c r="AJ125" s="43"/>
      <c r="AK125" s="43"/>
      <c r="AL125" s="27" t="s">
        <v>2709</v>
      </c>
      <c r="AM125" s="27" t="s">
        <v>1673</v>
      </c>
      <c r="AN125" s="27">
        <v>469</v>
      </c>
      <c r="AO125" s="27" t="s">
        <v>2710</v>
      </c>
      <c r="AP125" s="44" t="s">
        <v>2037</v>
      </c>
      <c r="AQ125" s="27" t="s">
        <v>1434</v>
      </c>
      <c r="AR125" s="37">
        <v>3311603432164</v>
      </c>
      <c r="AS125" s="27">
        <v>3</v>
      </c>
      <c r="AT125" s="27">
        <f>IFERROR(VLOOKUP(AS125,#REF!,2,0), )</f>
        <v>0</v>
      </c>
      <c r="AU125" s="27">
        <v>43</v>
      </c>
      <c r="AV125" s="27">
        <f>IFERROR(VLOOKUP(AU125,#REF!,2,0), )</f>
        <v>0</v>
      </c>
      <c r="AW125" s="27">
        <v>2164</v>
      </c>
      <c r="AX125" s="27">
        <f>IFERROR(VLOOKUP(AW125,#REF!,2,0), )</f>
        <v>0</v>
      </c>
      <c r="AY125" s="37"/>
      <c r="AZ125" s="37"/>
      <c r="BA125" s="37"/>
      <c r="BB125" s="37"/>
      <c r="BC125" s="37"/>
      <c r="BD125" s="37"/>
      <c r="BE125" s="37"/>
      <c r="BF125" s="45"/>
      <c r="BG125" s="45"/>
      <c r="BH125" s="45"/>
      <c r="BI125" s="45"/>
      <c r="BJ125" s="45"/>
      <c r="BK125" s="45"/>
      <c r="BL125" s="45"/>
      <c r="BM125" s="45"/>
      <c r="BN125" s="45"/>
      <c r="BO125" s="45"/>
      <c r="BP125" s="46"/>
      <c r="BQ125" s="37"/>
      <c r="BR125" s="46"/>
      <c r="BS125" s="46"/>
      <c r="BT125" s="46"/>
      <c r="BU125" s="46"/>
      <c r="BV125" s="46"/>
      <c r="BW125" s="46"/>
      <c r="BX125" s="46"/>
      <c r="BY125" s="46"/>
      <c r="BZ125" s="37"/>
      <c r="CA125" s="43"/>
      <c r="CB125" s="37"/>
      <c r="CC125" s="37"/>
      <c r="CD125" s="42"/>
      <c r="CE125" s="46"/>
      <c r="CF125" s="46"/>
      <c r="CG125" s="43"/>
      <c r="CH125" s="37"/>
      <c r="CI125" s="37"/>
      <c r="CJ125" s="42"/>
      <c r="CK125" s="46"/>
      <c r="CL125" s="46"/>
      <c r="CM125" s="46"/>
      <c r="CN125" s="46"/>
      <c r="CO125" s="37"/>
      <c r="CP125" s="42"/>
      <c r="CQ125" s="46">
        <f t="shared" si="19"/>
        <v>0</v>
      </c>
      <c r="CR125" s="48">
        <f t="shared" si="18"/>
        <v>0</v>
      </c>
      <c r="CS125" s="48">
        <f t="shared" si="16"/>
        <v>0</v>
      </c>
      <c r="CT125" s="42">
        <v>44832</v>
      </c>
      <c r="CU125" s="389">
        <f t="shared" si="20"/>
        <v>36160000</v>
      </c>
      <c r="CV125" s="46"/>
      <c r="CW125" s="27"/>
      <c r="CX125" s="27"/>
      <c r="CY125" s="27"/>
      <c r="CZ125" s="142"/>
      <c r="DA125" s="142"/>
      <c r="DB125" s="142"/>
      <c r="DC125" s="142"/>
      <c r="DD125" s="142"/>
      <c r="DE125" s="142"/>
      <c r="DF125" s="248"/>
      <c r="DG125" s="376" t="s">
        <v>1458</v>
      </c>
      <c r="DH125" s="376" t="s">
        <v>1458</v>
      </c>
      <c r="DI125" s="249"/>
      <c r="DJ125" s="27" t="s">
        <v>1631</v>
      </c>
      <c r="DK125" s="27" t="s">
        <v>1950</v>
      </c>
      <c r="DL125" s="49" t="s">
        <v>1951</v>
      </c>
      <c r="DM125" s="49" t="s">
        <v>1850</v>
      </c>
      <c r="DN125" s="25" t="s">
        <v>2711</v>
      </c>
      <c r="DO125" t="s">
        <v>1558</v>
      </c>
    </row>
    <row r="126" spans="1:119" ht="25.5" customHeight="1" x14ac:dyDescent="0.25">
      <c r="A126" s="26" t="s">
        <v>865</v>
      </c>
      <c r="B126" s="27">
        <v>2022</v>
      </c>
      <c r="C126" s="34" t="s">
        <v>866</v>
      </c>
      <c r="D126" s="35" t="s">
        <v>2712</v>
      </c>
      <c r="E126" s="178" t="s">
        <v>2713</v>
      </c>
      <c r="F126" s="327" t="s">
        <v>2714</v>
      </c>
      <c r="G126" s="27" t="s">
        <v>1425</v>
      </c>
      <c r="H126" s="27" t="s">
        <v>1426</v>
      </c>
      <c r="I126" s="27" t="s">
        <v>1427</v>
      </c>
      <c r="J126" s="27" t="s">
        <v>2715</v>
      </c>
      <c r="K126" s="304" t="s">
        <v>2716</v>
      </c>
      <c r="L126" s="27" t="s">
        <v>867</v>
      </c>
      <c r="M126" s="27" t="s">
        <v>1842</v>
      </c>
      <c r="N126" s="146">
        <v>52124270</v>
      </c>
      <c r="O126" s="176">
        <v>4</v>
      </c>
      <c r="P126" s="27" t="s">
        <v>1565</v>
      </c>
      <c r="Q126" s="27" t="s">
        <v>1431</v>
      </c>
      <c r="R126" s="382" t="s">
        <v>1432</v>
      </c>
      <c r="S126" s="39" t="s">
        <v>1491</v>
      </c>
      <c r="T126" s="27"/>
      <c r="U126" s="27"/>
      <c r="V126" s="37"/>
      <c r="W126" s="27"/>
      <c r="X126" s="27"/>
      <c r="Y126" s="25" t="s">
        <v>1659</v>
      </c>
      <c r="Z126" s="37">
        <v>3143576837</v>
      </c>
      <c r="AA126" s="37"/>
      <c r="AB126" s="37">
        <v>8</v>
      </c>
      <c r="AC126" s="27">
        <v>0</v>
      </c>
      <c r="AD126" s="40">
        <v>44588</v>
      </c>
      <c r="AE126" s="171">
        <v>44590</v>
      </c>
      <c r="AF126" s="41" t="s">
        <v>2342</v>
      </c>
      <c r="AG126" s="42">
        <v>44832</v>
      </c>
      <c r="AH126" s="43">
        <v>4520000</v>
      </c>
      <c r="AI126" s="43">
        <v>36160000</v>
      </c>
      <c r="AJ126" s="43"/>
      <c r="AK126" s="43"/>
      <c r="AL126" s="27" t="s">
        <v>2717</v>
      </c>
      <c r="AM126" s="27" t="s">
        <v>1673</v>
      </c>
      <c r="AN126" s="27">
        <v>513</v>
      </c>
      <c r="AO126" s="25" t="s">
        <v>2718</v>
      </c>
      <c r="AP126" s="173" t="s">
        <v>2046</v>
      </c>
      <c r="AQ126" s="27" t="s">
        <v>1434</v>
      </c>
      <c r="AR126" s="37">
        <v>3311605572169</v>
      </c>
      <c r="AS126" s="27">
        <v>5</v>
      </c>
      <c r="AT126" s="27">
        <f>IFERROR(VLOOKUP(AS126,#REF!,2,0), )</f>
        <v>0</v>
      </c>
      <c r="AU126" s="27">
        <v>57</v>
      </c>
      <c r="AV126" s="27">
        <f>IFERROR(VLOOKUP(AU126,#REF!,2,0), )</f>
        <v>0</v>
      </c>
      <c r="AW126" s="27">
        <v>2169</v>
      </c>
      <c r="AX126" s="27">
        <f>IFERROR(VLOOKUP(AW126,#REF!,2,0), )</f>
        <v>0</v>
      </c>
      <c r="AY126" s="37">
        <v>1</v>
      </c>
      <c r="AZ126" s="37">
        <v>1</v>
      </c>
      <c r="BA126" s="37"/>
      <c r="BB126" s="37"/>
      <c r="BC126" s="37"/>
      <c r="BD126" s="37"/>
      <c r="BE126" s="37"/>
      <c r="BF126" s="45"/>
      <c r="BG126" s="45"/>
      <c r="BH126" s="45"/>
      <c r="BI126" s="45"/>
      <c r="BJ126" s="45"/>
      <c r="BK126" s="45"/>
      <c r="BL126" s="45"/>
      <c r="BM126" s="45"/>
      <c r="BN126" s="45"/>
      <c r="BO126" s="45"/>
      <c r="BP126" s="46"/>
      <c r="BQ126" s="37"/>
      <c r="BR126" s="46"/>
      <c r="BS126" s="46"/>
      <c r="BT126" s="46"/>
      <c r="BU126" s="46"/>
      <c r="BV126" s="46"/>
      <c r="BW126" s="46"/>
      <c r="BX126" s="46"/>
      <c r="BY126" s="46"/>
      <c r="BZ126" s="37" t="s">
        <v>2719</v>
      </c>
      <c r="CA126" s="43">
        <v>18080000</v>
      </c>
      <c r="CB126" s="37">
        <v>4</v>
      </c>
      <c r="CC126" s="37">
        <v>0</v>
      </c>
      <c r="CD126" s="42">
        <v>44954</v>
      </c>
      <c r="CE126" s="46"/>
      <c r="CF126" s="46"/>
      <c r="CG126" s="43"/>
      <c r="CH126" s="37"/>
      <c r="CI126" s="37"/>
      <c r="CJ126" s="42"/>
      <c r="CK126" s="46"/>
      <c r="CL126" s="46"/>
      <c r="CM126" s="46"/>
      <c r="CN126" s="46"/>
      <c r="CO126" s="37"/>
      <c r="CP126" s="42"/>
      <c r="CQ126" s="46">
        <f t="shared" si="19"/>
        <v>18080000</v>
      </c>
      <c r="CR126" s="48">
        <f t="shared" si="18"/>
        <v>4</v>
      </c>
      <c r="CS126" s="48">
        <f t="shared" si="16"/>
        <v>0</v>
      </c>
      <c r="CT126" s="42">
        <v>44954</v>
      </c>
      <c r="CU126" s="389">
        <f t="shared" si="20"/>
        <v>54240000</v>
      </c>
      <c r="CV126" s="46"/>
      <c r="CW126" s="27"/>
      <c r="CX126" s="27"/>
      <c r="CY126" s="27"/>
      <c r="CZ126" s="142"/>
      <c r="DA126" s="142"/>
      <c r="DB126" s="142"/>
      <c r="DC126" s="142"/>
      <c r="DD126" s="142"/>
      <c r="DE126" s="142"/>
      <c r="DF126" s="27"/>
      <c r="DG126" s="235" t="s">
        <v>1847</v>
      </c>
      <c r="DH126" s="235" t="s">
        <v>1458</v>
      </c>
      <c r="DI126" s="27"/>
      <c r="DJ126" s="27" t="s">
        <v>1922</v>
      </c>
      <c r="DK126" s="27" t="s">
        <v>1858</v>
      </c>
      <c r="DL126" s="49" t="s">
        <v>2151</v>
      </c>
      <c r="DM126" s="49" t="s">
        <v>1850</v>
      </c>
      <c r="DN126" s="25"/>
      <c r="DO126" t="s">
        <v>1558</v>
      </c>
    </row>
    <row r="127" spans="1:119" ht="25.5" customHeight="1" x14ac:dyDescent="0.25">
      <c r="A127" s="26" t="s">
        <v>868</v>
      </c>
      <c r="B127" s="27">
        <v>2022</v>
      </c>
      <c r="C127" s="34" t="s">
        <v>869</v>
      </c>
      <c r="D127" s="35" t="s">
        <v>2720</v>
      </c>
      <c r="E127" s="36" t="s">
        <v>2721</v>
      </c>
      <c r="F127" s="327" t="s">
        <v>2722</v>
      </c>
      <c r="G127" s="27" t="s">
        <v>1425</v>
      </c>
      <c r="H127" s="27" t="s">
        <v>1426</v>
      </c>
      <c r="I127" s="27" t="s">
        <v>1427</v>
      </c>
      <c r="J127" s="27" t="s">
        <v>2723</v>
      </c>
      <c r="K127" s="304" t="s">
        <v>2724</v>
      </c>
      <c r="L127" s="27" t="s">
        <v>870</v>
      </c>
      <c r="M127" s="27" t="s">
        <v>1842</v>
      </c>
      <c r="N127" s="146">
        <v>52499050</v>
      </c>
      <c r="O127" s="176">
        <v>1</v>
      </c>
      <c r="P127" s="27" t="s">
        <v>1565</v>
      </c>
      <c r="Q127" s="27" t="s">
        <v>1431</v>
      </c>
      <c r="R127" s="382" t="s">
        <v>1432</v>
      </c>
      <c r="S127" s="39" t="s">
        <v>1491</v>
      </c>
      <c r="T127" s="27"/>
      <c r="U127" s="27"/>
      <c r="V127" s="37"/>
      <c r="W127" s="27"/>
      <c r="X127" s="27"/>
      <c r="Y127" s="25" t="s">
        <v>2725</v>
      </c>
      <c r="Z127" s="37">
        <v>3115379973</v>
      </c>
      <c r="AA127" s="37"/>
      <c r="AB127" s="37">
        <v>8</v>
      </c>
      <c r="AC127" s="27">
        <v>0</v>
      </c>
      <c r="AD127" s="40">
        <v>44587</v>
      </c>
      <c r="AE127" s="40">
        <v>44590</v>
      </c>
      <c r="AF127" s="41" t="s">
        <v>2342</v>
      </c>
      <c r="AG127" s="42">
        <v>44832</v>
      </c>
      <c r="AH127" s="43">
        <v>4520000</v>
      </c>
      <c r="AI127" s="43">
        <v>36160000</v>
      </c>
      <c r="AJ127" s="43"/>
      <c r="AK127" s="43"/>
      <c r="AL127" s="27" t="s">
        <v>2726</v>
      </c>
      <c r="AM127" s="27" t="s">
        <v>1626</v>
      </c>
      <c r="AN127" s="27">
        <v>473</v>
      </c>
      <c r="AO127" s="92" t="s">
        <v>2727</v>
      </c>
      <c r="AP127" s="173" t="s">
        <v>2037</v>
      </c>
      <c r="AQ127" s="27" t="s">
        <v>1434</v>
      </c>
      <c r="AR127" s="37">
        <v>3311605572169</v>
      </c>
      <c r="AS127" s="27">
        <v>5</v>
      </c>
      <c r="AT127" s="27">
        <f>IFERROR(VLOOKUP(AS127,#REF!,2,0), )</f>
        <v>0</v>
      </c>
      <c r="AU127" s="27">
        <v>57</v>
      </c>
      <c r="AV127" s="27">
        <f>IFERROR(VLOOKUP(AU127,#REF!,2,0), )</f>
        <v>0</v>
      </c>
      <c r="AW127" s="27">
        <v>2169</v>
      </c>
      <c r="AX127" s="27">
        <f>IFERROR(VLOOKUP(AW127,#REF!,2,0), )</f>
        <v>0</v>
      </c>
      <c r="AY127" s="37">
        <v>1</v>
      </c>
      <c r="AZ127" s="37">
        <v>1</v>
      </c>
      <c r="BA127" s="37">
        <v>1</v>
      </c>
      <c r="BB127" s="37"/>
      <c r="BC127" s="37"/>
      <c r="BD127" s="37"/>
      <c r="BE127" s="37"/>
      <c r="BF127" s="45">
        <v>44726</v>
      </c>
      <c r="BG127" s="45"/>
      <c r="BH127" s="45"/>
      <c r="BI127" s="45"/>
      <c r="BJ127" s="45"/>
      <c r="BK127" s="45"/>
      <c r="BL127" s="45"/>
      <c r="BM127" s="45"/>
      <c r="BN127" s="45"/>
      <c r="BO127" s="45"/>
      <c r="BP127" s="46" t="s">
        <v>1430</v>
      </c>
      <c r="BQ127" s="32">
        <v>1192806099</v>
      </c>
      <c r="BR127" s="46" t="s">
        <v>1455</v>
      </c>
      <c r="BS127" s="46"/>
      <c r="BT127" s="46"/>
      <c r="BU127" s="46"/>
      <c r="BV127" s="46"/>
      <c r="BW127" s="46"/>
      <c r="BX127" s="46"/>
      <c r="BY127" s="46"/>
      <c r="BZ127" s="37" t="s">
        <v>2728</v>
      </c>
      <c r="CA127" s="43">
        <v>18080000</v>
      </c>
      <c r="CB127" s="37">
        <v>4</v>
      </c>
      <c r="CC127" s="37">
        <v>0</v>
      </c>
      <c r="CD127" s="42">
        <v>44954</v>
      </c>
      <c r="CE127" s="46"/>
      <c r="CF127" s="46"/>
      <c r="CG127" s="43"/>
      <c r="CH127" s="37"/>
      <c r="CI127" s="37"/>
      <c r="CJ127" s="42"/>
      <c r="CK127" s="46"/>
      <c r="CL127" s="46"/>
      <c r="CM127" s="46"/>
      <c r="CN127" s="46"/>
      <c r="CO127" s="37"/>
      <c r="CP127" s="42"/>
      <c r="CQ127" s="46">
        <f t="shared" si="19"/>
        <v>18080000</v>
      </c>
      <c r="CR127" s="48">
        <f t="shared" si="18"/>
        <v>4</v>
      </c>
      <c r="CS127" s="48">
        <f t="shared" si="16"/>
        <v>0</v>
      </c>
      <c r="CT127" s="42">
        <v>44954</v>
      </c>
      <c r="CU127" s="389">
        <f t="shared" si="20"/>
        <v>54240000</v>
      </c>
      <c r="CV127" s="46"/>
      <c r="CW127" s="27"/>
      <c r="CX127" s="27"/>
      <c r="CY127" s="27"/>
      <c r="CZ127" s="142"/>
      <c r="DA127" s="142"/>
      <c r="DB127" s="142"/>
      <c r="DC127" s="142"/>
      <c r="DD127" s="142"/>
      <c r="DE127" s="142"/>
      <c r="DF127" s="27"/>
      <c r="DG127" s="27" t="s">
        <v>1847</v>
      </c>
      <c r="DH127" s="27" t="s">
        <v>1458</v>
      </c>
      <c r="DI127" s="27"/>
      <c r="DJ127" s="27" t="s">
        <v>1922</v>
      </c>
      <c r="DK127" s="27" t="s">
        <v>2116</v>
      </c>
      <c r="DL127" s="49" t="s">
        <v>2117</v>
      </c>
      <c r="DM127" s="49" t="s">
        <v>2118</v>
      </c>
      <c r="DN127" s="25"/>
      <c r="DO127" t="s">
        <v>1558</v>
      </c>
    </row>
    <row r="128" spans="1:119" ht="25.5" customHeight="1" x14ac:dyDescent="0.25">
      <c r="A128" s="26" t="s">
        <v>871</v>
      </c>
      <c r="B128" s="27">
        <v>2022</v>
      </c>
      <c r="C128" s="34" t="s">
        <v>872</v>
      </c>
      <c r="D128" s="35" t="s">
        <v>2729</v>
      </c>
      <c r="E128" s="157" t="s">
        <v>2730</v>
      </c>
      <c r="F128" s="327" t="s">
        <v>2731</v>
      </c>
      <c r="G128" s="27" t="s">
        <v>1425</v>
      </c>
      <c r="H128" s="27" t="s">
        <v>1426</v>
      </c>
      <c r="I128" s="27" t="s">
        <v>1427</v>
      </c>
      <c r="J128" s="27" t="s">
        <v>2732</v>
      </c>
      <c r="K128" s="304" t="s">
        <v>2733</v>
      </c>
      <c r="L128" s="27" t="s">
        <v>873</v>
      </c>
      <c r="M128" s="27" t="s">
        <v>1842</v>
      </c>
      <c r="N128" s="146">
        <v>85167511</v>
      </c>
      <c r="O128" s="176">
        <v>9</v>
      </c>
      <c r="P128" s="27" t="s">
        <v>2734</v>
      </c>
      <c r="Q128" s="27" t="s">
        <v>1431</v>
      </c>
      <c r="R128" s="378" t="s">
        <v>1470</v>
      </c>
      <c r="S128" s="39" t="s">
        <v>2735</v>
      </c>
      <c r="T128" s="27"/>
      <c r="U128" s="27"/>
      <c r="V128" s="37"/>
      <c r="W128" s="27"/>
      <c r="X128" s="27"/>
      <c r="Y128" s="27" t="s">
        <v>2736</v>
      </c>
      <c r="Z128" s="39">
        <v>3108547768</v>
      </c>
      <c r="AA128" s="37"/>
      <c r="AB128" s="37">
        <v>8</v>
      </c>
      <c r="AC128" s="27">
        <v>0</v>
      </c>
      <c r="AD128" s="40">
        <v>44588</v>
      </c>
      <c r="AE128" s="174">
        <v>44590</v>
      </c>
      <c r="AF128" s="41" t="s">
        <v>2342</v>
      </c>
      <c r="AG128" s="42">
        <v>44832</v>
      </c>
      <c r="AH128" s="43">
        <v>2300000</v>
      </c>
      <c r="AI128" s="43">
        <v>18400000</v>
      </c>
      <c r="AJ128" s="43"/>
      <c r="AK128" s="43"/>
      <c r="AL128" s="27" t="s">
        <v>2737</v>
      </c>
      <c r="AM128" s="27" t="s">
        <v>1673</v>
      </c>
      <c r="AN128" s="27">
        <v>511</v>
      </c>
      <c r="AO128" s="25" t="s">
        <v>2738</v>
      </c>
      <c r="AP128" s="173" t="s">
        <v>2046</v>
      </c>
      <c r="AQ128" s="27" t="s">
        <v>1434</v>
      </c>
      <c r="AR128" s="37">
        <v>3311605572172</v>
      </c>
      <c r="AS128" s="27">
        <v>5</v>
      </c>
      <c r="AT128" s="27">
        <f>IFERROR(VLOOKUP(AS128,#REF!,2,0), )</f>
        <v>0</v>
      </c>
      <c r="AU128" s="27">
        <v>57</v>
      </c>
      <c r="AV128" s="27">
        <f>IFERROR(VLOOKUP(AU128,#REF!,2,0), )</f>
        <v>0</v>
      </c>
      <c r="AW128" s="27">
        <v>2172</v>
      </c>
      <c r="AX128" s="27">
        <f>IFERROR(VLOOKUP(AW128,#REF!,2,0), )</f>
        <v>0</v>
      </c>
      <c r="AY128" s="37">
        <v>1</v>
      </c>
      <c r="AZ128" s="37">
        <v>1</v>
      </c>
      <c r="BA128" s="37"/>
      <c r="BB128" s="37"/>
      <c r="BC128" s="37"/>
      <c r="BD128" s="37"/>
      <c r="BE128" s="37"/>
      <c r="BF128" s="45"/>
      <c r="BG128" s="45"/>
      <c r="BH128" s="45"/>
      <c r="BI128" s="45"/>
      <c r="BJ128" s="45"/>
      <c r="BK128" s="45"/>
      <c r="BL128" s="45"/>
      <c r="BM128" s="45"/>
      <c r="BN128" s="45"/>
      <c r="BO128" s="45"/>
      <c r="BP128" s="46"/>
      <c r="BQ128" s="37"/>
      <c r="BR128" s="46"/>
      <c r="BS128" s="46"/>
      <c r="BT128" s="46"/>
      <c r="BU128" s="46"/>
      <c r="BV128" s="46"/>
      <c r="BW128" s="46"/>
      <c r="BX128" s="46"/>
      <c r="BY128" s="46"/>
      <c r="BZ128" s="37" t="s">
        <v>2739</v>
      </c>
      <c r="CA128" s="43">
        <v>9200000</v>
      </c>
      <c r="CB128" s="37">
        <v>4</v>
      </c>
      <c r="CC128" s="37">
        <v>0</v>
      </c>
      <c r="CD128" s="42">
        <v>44954</v>
      </c>
      <c r="CE128" s="46"/>
      <c r="CF128" s="46"/>
      <c r="CG128" s="43"/>
      <c r="CH128" s="37"/>
      <c r="CI128" s="37"/>
      <c r="CJ128" s="42"/>
      <c r="CK128" s="46"/>
      <c r="CL128" s="46"/>
      <c r="CM128" s="46"/>
      <c r="CN128" s="46"/>
      <c r="CO128" s="37"/>
      <c r="CP128" s="42"/>
      <c r="CQ128" s="46">
        <f t="shared" si="19"/>
        <v>9200000</v>
      </c>
      <c r="CR128" s="48">
        <f t="shared" si="18"/>
        <v>4</v>
      </c>
      <c r="CS128" s="48">
        <f t="shared" si="16"/>
        <v>0</v>
      </c>
      <c r="CT128" s="42">
        <v>44954</v>
      </c>
      <c r="CU128" s="389">
        <f t="shared" si="20"/>
        <v>27600000</v>
      </c>
      <c r="CV128" s="46"/>
      <c r="CW128" s="27"/>
      <c r="CX128" s="27"/>
      <c r="CY128" s="27"/>
      <c r="CZ128" s="142"/>
      <c r="DA128" s="142"/>
      <c r="DB128" s="142"/>
      <c r="DC128" s="142"/>
      <c r="DD128" s="142"/>
      <c r="DE128" s="142"/>
      <c r="DF128" s="27"/>
      <c r="DG128" s="27" t="s">
        <v>1847</v>
      </c>
      <c r="DH128" s="27" t="s">
        <v>1458</v>
      </c>
      <c r="DI128" s="27"/>
      <c r="DJ128" s="27" t="s">
        <v>1922</v>
      </c>
      <c r="DK128" s="27" t="s">
        <v>1858</v>
      </c>
      <c r="DL128" s="49" t="s">
        <v>2151</v>
      </c>
      <c r="DM128" s="49" t="s">
        <v>1850</v>
      </c>
      <c r="DN128" s="25"/>
      <c r="DO128" t="s">
        <v>1558</v>
      </c>
    </row>
    <row r="129" spans="1:119" ht="19.5" customHeight="1" x14ac:dyDescent="0.25">
      <c r="A129" s="26" t="s">
        <v>874</v>
      </c>
      <c r="B129" s="27">
        <v>2022</v>
      </c>
      <c r="C129" s="34" t="s">
        <v>875</v>
      </c>
      <c r="D129" s="35" t="s">
        <v>2740</v>
      </c>
      <c r="E129" s="157" t="s">
        <v>2741</v>
      </c>
      <c r="F129" s="327" t="s">
        <v>2742</v>
      </c>
      <c r="G129" s="27" t="s">
        <v>1425</v>
      </c>
      <c r="H129" s="27" t="s">
        <v>1426</v>
      </c>
      <c r="I129" s="27" t="s">
        <v>1427</v>
      </c>
      <c r="J129" s="27" t="s">
        <v>2743</v>
      </c>
      <c r="K129" s="304" t="s">
        <v>2744</v>
      </c>
      <c r="L129" s="27" t="s">
        <v>876</v>
      </c>
      <c r="M129" s="27" t="s">
        <v>1842</v>
      </c>
      <c r="N129" s="146">
        <v>1054539858</v>
      </c>
      <c r="O129" s="176">
        <v>4</v>
      </c>
      <c r="P129" s="27" t="s">
        <v>2745</v>
      </c>
      <c r="Q129" s="27" t="s">
        <v>1431</v>
      </c>
      <c r="R129" s="379" t="s">
        <v>1470</v>
      </c>
      <c r="S129" s="39" t="s">
        <v>1453</v>
      </c>
      <c r="T129" s="27"/>
      <c r="U129" s="27"/>
      <c r="V129" s="37"/>
      <c r="W129" s="27"/>
      <c r="X129" s="27"/>
      <c r="Y129" s="27" t="s">
        <v>2746</v>
      </c>
      <c r="Z129" s="39">
        <v>3133950871</v>
      </c>
      <c r="AA129" s="37"/>
      <c r="AB129" s="37">
        <v>8</v>
      </c>
      <c r="AC129" s="27">
        <v>0</v>
      </c>
      <c r="AD129" s="40">
        <v>44585</v>
      </c>
      <c r="AE129" s="171">
        <v>44586</v>
      </c>
      <c r="AF129" s="41" t="s">
        <v>2177</v>
      </c>
      <c r="AG129" s="42">
        <v>44828</v>
      </c>
      <c r="AH129" s="43">
        <v>2300000</v>
      </c>
      <c r="AI129" s="43">
        <v>18400000</v>
      </c>
      <c r="AJ129" s="43"/>
      <c r="AK129" s="43"/>
      <c r="AL129" s="27" t="s">
        <v>2747</v>
      </c>
      <c r="AM129" s="27" t="s">
        <v>1452</v>
      </c>
      <c r="AN129" s="27">
        <v>421</v>
      </c>
      <c r="AO129" s="27" t="s">
        <v>2748</v>
      </c>
      <c r="AP129" s="44" t="s">
        <v>2544</v>
      </c>
      <c r="AQ129" s="27" t="s">
        <v>1434</v>
      </c>
      <c r="AR129" s="37">
        <v>3311605572172</v>
      </c>
      <c r="AS129" s="27">
        <v>5</v>
      </c>
      <c r="AT129" s="27">
        <f>IFERROR(VLOOKUP(AS129,#REF!,2,0), )</f>
        <v>0</v>
      </c>
      <c r="AU129" s="27">
        <v>57</v>
      </c>
      <c r="AV129" s="27">
        <f>IFERROR(VLOOKUP(AU129,#REF!,2,0), )</f>
        <v>0</v>
      </c>
      <c r="AW129" s="27">
        <v>2172</v>
      </c>
      <c r="AX129" s="27">
        <f>IFERROR(VLOOKUP(AW129,#REF!,2,0), )</f>
        <v>0</v>
      </c>
      <c r="AY129" s="37">
        <v>1</v>
      </c>
      <c r="AZ129" s="37">
        <v>1</v>
      </c>
      <c r="BA129" s="37"/>
      <c r="BB129" s="37"/>
      <c r="BC129" s="37"/>
      <c r="BD129" s="37"/>
      <c r="BE129" s="37"/>
      <c r="BF129" s="45"/>
      <c r="BG129" s="45"/>
      <c r="BH129" s="45"/>
      <c r="BI129" s="45"/>
      <c r="BJ129" s="45"/>
      <c r="BK129" s="45"/>
      <c r="BL129" s="45"/>
      <c r="BM129" s="45"/>
      <c r="BN129" s="45"/>
      <c r="BO129" s="45"/>
      <c r="BP129" s="46"/>
      <c r="BQ129" s="37"/>
      <c r="BR129" s="46"/>
      <c r="BS129" s="46"/>
      <c r="BT129" s="46"/>
      <c r="BU129" s="46"/>
      <c r="BV129" s="46"/>
      <c r="BW129" s="46"/>
      <c r="BX129" s="46"/>
      <c r="BY129" s="46"/>
      <c r="BZ129" s="25" t="s">
        <v>2749</v>
      </c>
      <c r="CA129" s="43">
        <v>6900000</v>
      </c>
      <c r="CB129" s="37">
        <v>3</v>
      </c>
      <c r="CC129" s="37">
        <v>0</v>
      </c>
      <c r="CD129" s="42">
        <v>44919</v>
      </c>
      <c r="CE129" s="46"/>
      <c r="CF129" s="46"/>
      <c r="CG129" s="43"/>
      <c r="CH129" s="37"/>
      <c r="CI129" s="37"/>
      <c r="CJ129" s="42"/>
      <c r="CK129" s="46"/>
      <c r="CL129" s="46"/>
      <c r="CM129" s="46"/>
      <c r="CN129" s="46"/>
      <c r="CO129" s="37"/>
      <c r="CP129" s="42"/>
      <c r="CQ129" s="46">
        <f t="shared" si="19"/>
        <v>6900000</v>
      </c>
      <c r="CR129" s="48">
        <f t="shared" si="18"/>
        <v>3</v>
      </c>
      <c r="CS129" s="48">
        <f t="shared" si="16"/>
        <v>0</v>
      </c>
      <c r="CT129" s="42">
        <v>44919</v>
      </c>
      <c r="CU129" s="389">
        <f t="shared" si="20"/>
        <v>25300000</v>
      </c>
      <c r="CV129" s="46"/>
      <c r="CW129" s="27"/>
      <c r="CX129" s="27"/>
      <c r="CY129" s="27"/>
      <c r="CZ129" s="142"/>
      <c r="DA129" s="142"/>
      <c r="DB129" s="142"/>
      <c r="DC129" s="142"/>
      <c r="DD129" s="142"/>
      <c r="DE129" s="142"/>
      <c r="DF129" s="27"/>
      <c r="DG129" s="27" t="s">
        <v>1847</v>
      </c>
      <c r="DH129" s="27" t="s">
        <v>1458</v>
      </c>
      <c r="DI129" s="27"/>
      <c r="DJ129" s="27" t="s">
        <v>1922</v>
      </c>
      <c r="DK129" s="27" t="s">
        <v>2184</v>
      </c>
      <c r="DL129" s="49" t="s">
        <v>2185</v>
      </c>
      <c r="DM129" s="49" t="s">
        <v>2100</v>
      </c>
      <c r="DN129" s="25"/>
      <c r="DO129" t="s">
        <v>1558</v>
      </c>
    </row>
    <row r="130" spans="1:119" ht="25.5" customHeight="1" x14ac:dyDescent="0.25">
      <c r="A130" s="26" t="s">
        <v>877</v>
      </c>
      <c r="B130" s="27">
        <v>2022</v>
      </c>
      <c r="C130" s="34" t="s">
        <v>878</v>
      </c>
      <c r="D130" s="35" t="s">
        <v>2750</v>
      </c>
      <c r="E130" s="178" t="s">
        <v>2751</v>
      </c>
      <c r="F130" s="327" t="s">
        <v>2752</v>
      </c>
      <c r="G130" s="27" t="s">
        <v>1425</v>
      </c>
      <c r="H130" s="27" t="s">
        <v>1426</v>
      </c>
      <c r="I130" s="27" t="s">
        <v>1427</v>
      </c>
      <c r="J130" s="27" t="s">
        <v>2753</v>
      </c>
      <c r="K130" s="304" t="s">
        <v>2754</v>
      </c>
      <c r="L130" s="27" t="s">
        <v>879</v>
      </c>
      <c r="M130" s="27" t="s">
        <v>1842</v>
      </c>
      <c r="N130" s="146">
        <v>79510954</v>
      </c>
      <c r="O130" s="176">
        <v>7</v>
      </c>
      <c r="P130" s="27" t="s">
        <v>1565</v>
      </c>
      <c r="Q130" s="27" t="s">
        <v>1431</v>
      </c>
      <c r="R130" s="378" t="s">
        <v>1485</v>
      </c>
      <c r="S130" s="39" t="s">
        <v>1451</v>
      </c>
      <c r="T130" s="27"/>
      <c r="U130" s="27"/>
      <c r="V130" s="37"/>
      <c r="W130" s="27"/>
      <c r="X130" s="27"/>
      <c r="Y130" s="27" t="s">
        <v>2755</v>
      </c>
      <c r="Z130" s="37">
        <v>3204707620</v>
      </c>
      <c r="AA130" s="37"/>
      <c r="AB130" s="37">
        <v>8</v>
      </c>
      <c r="AC130" s="27">
        <v>0</v>
      </c>
      <c r="AD130" s="40">
        <v>44588</v>
      </c>
      <c r="AE130" s="171">
        <v>44590</v>
      </c>
      <c r="AF130" s="41" t="s">
        <v>2342</v>
      </c>
      <c r="AG130" s="42">
        <v>44832</v>
      </c>
      <c r="AH130" s="43">
        <v>4520000</v>
      </c>
      <c r="AI130" s="43">
        <v>36160000</v>
      </c>
      <c r="AJ130" s="43"/>
      <c r="AK130" s="43"/>
      <c r="AL130" s="27" t="s">
        <v>2756</v>
      </c>
      <c r="AM130" s="27" t="s">
        <v>1673</v>
      </c>
      <c r="AN130" s="27">
        <v>519</v>
      </c>
      <c r="AO130" s="27" t="s">
        <v>2757</v>
      </c>
      <c r="AP130" s="44" t="s">
        <v>2046</v>
      </c>
      <c r="AQ130" s="27" t="s">
        <v>1434</v>
      </c>
      <c r="AR130" s="37">
        <v>3311603482148</v>
      </c>
      <c r="AS130" s="27">
        <v>3</v>
      </c>
      <c r="AT130" s="27">
        <f>IFERROR(VLOOKUP(AS130,#REF!,2,0), )</f>
        <v>0</v>
      </c>
      <c r="AU130" s="27">
        <v>48</v>
      </c>
      <c r="AV130" s="27">
        <f>IFERROR(VLOOKUP(AU130,#REF!,2,0), )</f>
        <v>0</v>
      </c>
      <c r="AW130" s="27">
        <v>2148</v>
      </c>
      <c r="AX130" s="27">
        <f>IFERROR(VLOOKUP(AW130,#REF!,2,0), )</f>
        <v>0</v>
      </c>
      <c r="AY130" s="37">
        <v>1</v>
      </c>
      <c r="AZ130" s="37">
        <v>1</v>
      </c>
      <c r="BA130" s="37"/>
      <c r="BB130" s="37"/>
      <c r="BC130" s="37"/>
      <c r="BD130" s="37"/>
      <c r="BE130" s="37"/>
      <c r="BF130" s="45"/>
      <c r="BG130" s="45"/>
      <c r="BH130" s="45"/>
      <c r="BI130" s="45"/>
      <c r="BJ130" s="45"/>
      <c r="BK130" s="45"/>
      <c r="BL130" s="45"/>
      <c r="BM130" s="45"/>
      <c r="BN130" s="45"/>
      <c r="BO130" s="45"/>
      <c r="BP130" s="46"/>
      <c r="BQ130" s="37"/>
      <c r="BR130" s="46"/>
      <c r="BS130" s="46"/>
      <c r="BT130" s="46"/>
      <c r="BU130" s="46"/>
      <c r="BV130" s="46"/>
      <c r="BW130" s="46"/>
      <c r="BX130" s="46"/>
      <c r="BY130" s="46"/>
      <c r="BZ130" s="37"/>
      <c r="CA130" s="43">
        <v>13560000</v>
      </c>
      <c r="CB130" s="37">
        <v>3</v>
      </c>
      <c r="CC130" s="37">
        <v>0</v>
      </c>
      <c r="CD130" s="42">
        <v>44923</v>
      </c>
      <c r="CE130" s="46"/>
      <c r="CF130" s="46"/>
      <c r="CG130" s="43"/>
      <c r="CH130" s="37"/>
      <c r="CI130" s="37"/>
      <c r="CJ130" s="42"/>
      <c r="CK130" s="46"/>
      <c r="CL130" s="46"/>
      <c r="CM130" s="46"/>
      <c r="CN130" s="46"/>
      <c r="CO130" s="37"/>
      <c r="CP130" s="42"/>
      <c r="CQ130" s="46">
        <f t="shared" si="19"/>
        <v>13560000</v>
      </c>
      <c r="CR130" s="48">
        <f t="shared" si="18"/>
        <v>3</v>
      </c>
      <c r="CS130" s="48">
        <f t="shared" si="16"/>
        <v>0</v>
      </c>
      <c r="CT130" s="42">
        <v>44923</v>
      </c>
      <c r="CU130" s="389">
        <f t="shared" si="20"/>
        <v>49720000</v>
      </c>
      <c r="CV130" s="46"/>
      <c r="CW130" s="27"/>
      <c r="CX130" s="27"/>
      <c r="CY130" s="27"/>
      <c r="CZ130" s="142"/>
      <c r="DA130" s="142"/>
      <c r="DB130" s="142"/>
      <c r="DC130" s="142"/>
      <c r="DD130" s="142"/>
      <c r="DE130" s="142"/>
      <c r="DF130" s="27"/>
      <c r="DG130" s="347" t="s">
        <v>1847</v>
      </c>
      <c r="DH130" s="347" t="s">
        <v>1458</v>
      </c>
      <c r="DI130" s="27"/>
      <c r="DJ130" s="27" t="s">
        <v>1922</v>
      </c>
      <c r="DK130" s="27" t="s">
        <v>1515</v>
      </c>
      <c r="DL130" s="49" t="s">
        <v>2068</v>
      </c>
      <c r="DM130" s="49" t="s">
        <v>1860</v>
      </c>
      <c r="DN130" s="25"/>
      <c r="DO130" t="s">
        <v>1558</v>
      </c>
    </row>
    <row r="131" spans="1:119" ht="25.5" customHeight="1" x14ac:dyDescent="0.25">
      <c r="A131" s="26" t="s">
        <v>880</v>
      </c>
      <c r="B131" s="27">
        <v>2022</v>
      </c>
      <c r="C131" s="34" t="s">
        <v>881</v>
      </c>
      <c r="D131" s="35" t="s">
        <v>2758</v>
      </c>
      <c r="E131" s="36" t="s">
        <v>2759</v>
      </c>
      <c r="F131" s="327" t="s">
        <v>2760</v>
      </c>
      <c r="G131" s="27" t="s">
        <v>1425</v>
      </c>
      <c r="H131" s="27" t="s">
        <v>1426</v>
      </c>
      <c r="I131" s="27" t="s">
        <v>1427</v>
      </c>
      <c r="J131" s="27" t="s">
        <v>2339</v>
      </c>
      <c r="K131" s="304" t="s">
        <v>2761</v>
      </c>
      <c r="L131" s="27" t="s">
        <v>882</v>
      </c>
      <c r="M131" s="27" t="s">
        <v>1842</v>
      </c>
      <c r="N131" s="146">
        <v>1090383176</v>
      </c>
      <c r="O131" s="176">
        <v>9</v>
      </c>
      <c r="P131" s="27" t="s">
        <v>1768</v>
      </c>
      <c r="Q131" s="27" t="s">
        <v>1431</v>
      </c>
      <c r="R131" s="382" t="s">
        <v>1432</v>
      </c>
      <c r="S131" s="39" t="s">
        <v>1491</v>
      </c>
      <c r="T131" s="27"/>
      <c r="U131" s="27"/>
      <c r="V131" s="37"/>
      <c r="W131" s="27"/>
      <c r="X131" s="27"/>
      <c r="Y131" s="27"/>
      <c r="Z131" s="39">
        <v>3183795090</v>
      </c>
      <c r="AA131" s="37"/>
      <c r="AB131" s="37">
        <v>8</v>
      </c>
      <c r="AC131" s="27">
        <v>0</v>
      </c>
      <c r="AD131" s="40">
        <v>44588</v>
      </c>
      <c r="AE131" s="171">
        <v>44590</v>
      </c>
      <c r="AF131" s="41" t="s">
        <v>2342</v>
      </c>
      <c r="AG131" s="42">
        <v>44832</v>
      </c>
      <c r="AH131" s="43">
        <v>4520000</v>
      </c>
      <c r="AI131" s="43">
        <v>36160000</v>
      </c>
      <c r="AJ131" s="43"/>
      <c r="AK131" s="43"/>
      <c r="AL131" s="27" t="s">
        <v>2762</v>
      </c>
      <c r="AM131" s="27" t="s">
        <v>1673</v>
      </c>
      <c r="AN131" s="27">
        <v>514</v>
      </c>
      <c r="AO131" s="92" t="s">
        <v>2763</v>
      </c>
      <c r="AP131" s="44" t="s">
        <v>2046</v>
      </c>
      <c r="AQ131" s="27" t="s">
        <v>1434</v>
      </c>
      <c r="AR131" s="37">
        <v>3311605572169</v>
      </c>
      <c r="AS131" s="27">
        <v>5</v>
      </c>
      <c r="AT131" s="27">
        <f>IFERROR(VLOOKUP(AS131,#REF!,2,0), )</f>
        <v>0</v>
      </c>
      <c r="AU131" s="27">
        <v>57</v>
      </c>
      <c r="AV131" s="27">
        <f>IFERROR(VLOOKUP(AU131,#REF!,2,0), )</f>
        <v>0</v>
      </c>
      <c r="AW131" s="27">
        <v>2169</v>
      </c>
      <c r="AX131" s="27">
        <f>IFERROR(VLOOKUP(AW131,#REF!,2,0), )</f>
        <v>0</v>
      </c>
      <c r="AY131" s="37"/>
      <c r="AZ131" s="37"/>
      <c r="BA131" s="37"/>
      <c r="BB131" s="37"/>
      <c r="BC131" s="37"/>
      <c r="BD131" s="37"/>
      <c r="BE131" s="37"/>
      <c r="BF131" s="45"/>
      <c r="BG131" s="45"/>
      <c r="BH131" s="45"/>
      <c r="BI131" s="45"/>
      <c r="BJ131" s="45"/>
      <c r="BK131" s="45"/>
      <c r="BL131" s="45"/>
      <c r="BM131" s="45"/>
      <c r="BN131" s="45"/>
      <c r="BO131" s="45"/>
      <c r="BP131" s="46"/>
      <c r="BQ131" s="37"/>
      <c r="BR131" s="46"/>
      <c r="BS131" s="46"/>
      <c r="BT131" s="46"/>
      <c r="BU131" s="46"/>
      <c r="BV131" s="46"/>
      <c r="BW131" s="46"/>
      <c r="BX131" s="46"/>
      <c r="BY131" s="46"/>
      <c r="BZ131" s="37"/>
      <c r="CA131" s="43"/>
      <c r="CB131" s="37"/>
      <c r="CC131" s="37"/>
      <c r="CD131" s="42"/>
      <c r="CE131" s="46"/>
      <c r="CF131" s="46"/>
      <c r="CG131" s="43"/>
      <c r="CH131" s="37"/>
      <c r="CI131" s="37"/>
      <c r="CJ131" s="42"/>
      <c r="CK131" s="46"/>
      <c r="CL131" s="46"/>
      <c r="CM131" s="46"/>
      <c r="CN131" s="46"/>
      <c r="CO131" s="37"/>
      <c r="CP131" s="42"/>
      <c r="CQ131" s="46">
        <f t="shared" si="19"/>
        <v>0</v>
      </c>
      <c r="CR131" s="48">
        <f t="shared" si="18"/>
        <v>0</v>
      </c>
      <c r="CS131" s="48">
        <f t="shared" si="16"/>
        <v>0</v>
      </c>
      <c r="CT131" s="42">
        <v>44832</v>
      </c>
      <c r="CU131" s="389">
        <f t="shared" si="20"/>
        <v>36160000</v>
      </c>
      <c r="CV131" s="46"/>
      <c r="CW131" s="27"/>
      <c r="CX131" s="27"/>
      <c r="CY131" s="27"/>
      <c r="CZ131" s="142"/>
      <c r="DA131" s="142"/>
      <c r="DB131" s="142"/>
      <c r="DC131" s="142"/>
      <c r="DD131" s="142"/>
      <c r="DE131" s="142"/>
      <c r="DF131" s="248"/>
      <c r="DG131" s="376" t="s">
        <v>1458</v>
      </c>
      <c r="DH131" s="376" t="s">
        <v>1458</v>
      </c>
      <c r="DI131" s="249"/>
      <c r="DJ131" s="27" t="s">
        <v>1922</v>
      </c>
      <c r="DK131" s="27" t="s">
        <v>1571</v>
      </c>
      <c r="DL131" s="49" t="s">
        <v>2261</v>
      </c>
      <c r="DM131" s="49" t="s">
        <v>1860</v>
      </c>
      <c r="DN131" s="25"/>
      <c r="DO131" t="s">
        <v>1558</v>
      </c>
    </row>
    <row r="132" spans="1:119" ht="25.5" customHeight="1" x14ac:dyDescent="0.25">
      <c r="A132" s="26" t="s">
        <v>883</v>
      </c>
      <c r="B132" s="27">
        <v>2022</v>
      </c>
      <c r="C132" s="34" t="s">
        <v>884</v>
      </c>
      <c r="D132" s="35" t="s">
        <v>2764</v>
      </c>
      <c r="E132" s="178" t="s">
        <v>2765</v>
      </c>
      <c r="F132" s="327" t="s">
        <v>2766</v>
      </c>
      <c r="G132" s="27" t="s">
        <v>1425</v>
      </c>
      <c r="H132" s="27" t="s">
        <v>1426</v>
      </c>
      <c r="I132" s="27" t="s">
        <v>1427</v>
      </c>
      <c r="J132" s="27" t="s">
        <v>2767</v>
      </c>
      <c r="K132" s="304" t="s">
        <v>2768</v>
      </c>
      <c r="L132" s="27" t="s">
        <v>885</v>
      </c>
      <c r="M132" s="27" t="s">
        <v>1842</v>
      </c>
      <c r="N132" s="146">
        <v>1032439173</v>
      </c>
      <c r="O132" s="176">
        <v>9</v>
      </c>
      <c r="P132" s="27" t="s">
        <v>1565</v>
      </c>
      <c r="Q132" s="27" t="s">
        <v>1431</v>
      </c>
      <c r="R132" s="382" t="s">
        <v>1432</v>
      </c>
      <c r="S132" s="39" t="s">
        <v>1553</v>
      </c>
      <c r="T132" s="27"/>
      <c r="U132" s="27"/>
      <c r="V132" s="37"/>
      <c r="W132" s="27"/>
      <c r="X132" s="27"/>
      <c r="Y132" s="27"/>
      <c r="Z132" s="39">
        <v>3017961565</v>
      </c>
      <c r="AA132" s="37"/>
      <c r="AB132" s="37">
        <v>8</v>
      </c>
      <c r="AC132" s="27">
        <v>0</v>
      </c>
      <c r="AD132" s="40">
        <v>44585</v>
      </c>
      <c r="AE132" s="171">
        <v>44586</v>
      </c>
      <c r="AF132" s="41" t="s">
        <v>2177</v>
      </c>
      <c r="AG132" s="42">
        <v>44828</v>
      </c>
      <c r="AH132" s="43">
        <v>4520000</v>
      </c>
      <c r="AI132" s="43">
        <v>36160000</v>
      </c>
      <c r="AJ132" s="43"/>
      <c r="AK132" s="43"/>
      <c r="AL132" s="27" t="s">
        <v>2769</v>
      </c>
      <c r="AM132" s="27" t="s">
        <v>1673</v>
      </c>
      <c r="AN132" s="27">
        <v>424</v>
      </c>
      <c r="AO132" s="27" t="s">
        <v>2770</v>
      </c>
      <c r="AP132" s="44" t="s">
        <v>2544</v>
      </c>
      <c r="AQ132" s="27" t="s">
        <v>1434</v>
      </c>
      <c r="AR132" s="37">
        <v>3311605572169</v>
      </c>
      <c r="AS132" s="27">
        <v>5</v>
      </c>
      <c r="AT132" s="27">
        <f>IFERROR(VLOOKUP(AS132,#REF!,2,0), )</f>
        <v>0</v>
      </c>
      <c r="AU132" s="27">
        <v>57</v>
      </c>
      <c r="AV132" s="27">
        <f>IFERROR(VLOOKUP(AU132,#REF!,2,0), )</f>
        <v>0</v>
      </c>
      <c r="AW132" s="27">
        <v>2169</v>
      </c>
      <c r="AX132" s="27">
        <f>IFERROR(VLOOKUP(AW132,#REF!,2,0), )</f>
        <v>0</v>
      </c>
      <c r="AY132" s="37"/>
      <c r="AZ132" s="37"/>
      <c r="BA132" s="37"/>
      <c r="BB132" s="37">
        <v>2</v>
      </c>
      <c r="BC132" s="37">
        <v>1</v>
      </c>
      <c r="BD132" s="37"/>
      <c r="BE132" s="37"/>
      <c r="BF132" s="45"/>
      <c r="BG132" s="45"/>
      <c r="BH132" s="45"/>
      <c r="BI132" s="45">
        <v>44753</v>
      </c>
      <c r="BJ132" s="45">
        <v>44879</v>
      </c>
      <c r="BK132" s="45"/>
      <c r="BL132" s="45">
        <v>44939</v>
      </c>
      <c r="BM132" s="45">
        <v>44879</v>
      </c>
      <c r="BN132" s="45">
        <v>44900</v>
      </c>
      <c r="BO132" s="45"/>
      <c r="BP132" s="46"/>
      <c r="BQ132" s="37"/>
      <c r="BR132" s="46"/>
      <c r="BS132" s="46"/>
      <c r="BT132" s="46"/>
      <c r="BU132" s="46"/>
      <c r="BV132" s="46"/>
      <c r="BW132" s="46"/>
      <c r="BX132" s="46"/>
      <c r="BY132" s="46"/>
      <c r="BZ132" s="37"/>
      <c r="CA132" s="43"/>
      <c r="CB132" s="37"/>
      <c r="CC132" s="37"/>
      <c r="CD132" s="42"/>
      <c r="CE132" s="46"/>
      <c r="CF132" s="46"/>
      <c r="CG132" s="43"/>
      <c r="CH132" s="37"/>
      <c r="CI132" s="37"/>
      <c r="CJ132" s="42"/>
      <c r="CK132" s="46"/>
      <c r="CL132" s="46"/>
      <c r="CM132" s="46"/>
      <c r="CN132" s="46"/>
      <c r="CO132" s="37"/>
      <c r="CP132" s="42"/>
      <c r="CQ132" s="46">
        <f t="shared" si="19"/>
        <v>0</v>
      </c>
      <c r="CR132" s="48">
        <f t="shared" si="18"/>
        <v>0</v>
      </c>
      <c r="CS132" s="48">
        <f t="shared" si="16"/>
        <v>0</v>
      </c>
      <c r="CT132" s="159">
        <v>44939</v>
      </c>
      <c r="CU132" s="389">
        <f t="shared" si="20"/>
        <v>36160000</v>
      </c>
      <c r="CV132" s="46"/>
      <c r="CW132" s="27"/>
      <c r="CX132" s="27"/>
      <c r="CY132" s="27"/>
      <c r="CZ132" s="142"/>
      <c r="DA132" s="142"/>
      <c r="DB132" s="142"/>
      <c r="DC132" s="142"/>
      <c r="DD132" s="142"/>
      <c r="DE132" s="142"/>
      <c r="DF132" s="248"/>
      <c r="DG132" s="376" t="s">
        <v>1458</v>
      </c>
      <c r="DH132" s="376" t="s">
        <v>1458</v>
      </c>
      <c r="DI132" s="249"/>
      <c r="DJ132" s="27" t="s">
        <v>1922</v>
      </c>
      <c r="DK132" s="27" t="s">
        <v>1858</v>
      </c>
      <c r="DL132" s="49" t="s">
        <v>2151</v>
      </c>
      <c r="DM132" s="49" t="s">
        <v>1850</v>
      </c>
      <c r="DN132" s="25"/>
      <c r="DO132" t="s">
        <v>1558</v>
      </c>
    </row>
    <row r="133" spans="1:119" ht="25.5" customHeight="1" x14ac:dyDescent="0.25">
      <c r="A133" s="26" t="s">
        <v>886</v>
      </c>
      <c r="B133" s="27">
        <v>2022</v>
      </c>
      <c r="C133" s="34" t="s">
        <v>887</v>
      </c>
      <c r="D133" s="35" t="s">
        <v>2771</v>
      </c>
      <c r="E133" s="178" t="s">
        <v>2772</v>
      </c>
      <c r="F133" s="327" t="s">
        <v>2773</v>
      </c>
      <c r="G133" s="27" t="s">
        <v>1425</v>
      </c>
      <c r="H133" s="27" t="s">
        <v>1426</v>
      </c>
      <c r="I133" s="27" t="s">
        <v>1427</v>
      </c>
      <c r="J133" s="27" t="s">
        <v>2774</v>
      </c>
      <c r="K133" s="304" t="s">
        <v>2775</v>
      </c>
      <c r="L133" s="27" t="s">
        <v>888</v>
      </c>
      <c r="M133" s="27" t="s">
        <v>1842</v>
      </c>
      <c r="N133" s="146">
        <v>80882438</v>
      </c>
      <c r="O133" s="176">
        <v>7</v>
      </c>
      <c r="P133" s="27" t="s">
        <v>1565</v>
      </c>
      <c r="Q133" s="27" t="s">
        <v>1431</v>
      </c>
      <c r="R133" s="378" t="s">
        <v>1470</v>
      </c>
      <c r="S133" s="39" t="s">
        <v>1451</v>
      </c>
      <c r="T133" s="27"/>
      <c r="U133" s="27"/>
      <c r="V133" s="37"/>
      <c r="W133" s="27"/>
      <c r="X133" s="27"/>
      <c r="Y133" s="27" t="s">
        <v>2776</v>
      </c>
      <c r="Z133" s="37">
        <v>3115252605</v>
      </c>
      <c r="AA133" s="37"/>
      <c r="AB133" s="37">
        <v>6</v>
      </c>
      <c r="AC133" s="27">
        <v>0</v>
      </c>
      <c r="AD133" s="40">
        <v>44589</v>
      </c>
      <c r="AE133" s="174">
        <v>44593</v>
      </c>
      <c r="AF133" s="41" t="s">
        <v>1956</v>
      </c>
      <c r="AG133" s="42">
        <v>44773</v>
      </c>
      <c r="AH133" s="43">
        <v>2300000</v>
      </c>
      <c r="AI133" s="43">
        <v>13800000</v>
      </c>
      <c r="AJ133" s="43"/>
      <c r="AK133" s="43"/>
      <c r="AL133" s="27" t="s">
        <v>2777</v>
      </c>
      <c r="AM133" s="27" t="s">
        <v>1673</v>
      </c>
      <c r="AN133" s="27">
        <v>517</v>
      </c>
      <c r="AO133" s="25" t="s">
        <v>2778</v>
      </c>
      <c r="AP133" s="173" t="s">
        <v>2046</v>
      </c>
      <c r="AQ133" s="27" t="s">
        <v>1434</v>
      </c>
      <c r="AR133" s="37">
        <v>331160162094</v>
      </c>
      <c r="AS133" s="27">
        <v>1</v>
      </c>
      <c r="AT133" s="27">
        <f>IFERROR(VLOOKUP(AS133,#REF!,2,0), )</f>
        <v>0</v>
      </c>
      <c r="AU133" s="27">
        <v>6</v>
      </c>
      <c r="AV133" s="27">
        <f>IFERROR(VLOOKUP(AU133,#REF!,2,0), )</f>
        <v>0</v>
      </c>
      <c r="AW133" s="27">
        <v>2094</v>
      </c>
      <c r="AX133" s="27">
        <f>IFERROR(VLOOKUP(AW133,#REF!,2,0), )</f>
        <v>0</v>
      </c>
      <c r="AY133" s="37">
        <v>1</v>
      </c>
      <c r="AZ133" s="37">
        <v>1</v>
      </c>
      <c r="BA133" s="37"/>
      <c r="BB133" s="37"/>
      <c r="BC133" s="37"/>
      <c r="BD133" s="37"/>
      <c r="BE133" s="37"/>
      <c r="BF133" s="45"/>
      <c r="BG133" s="45"/>
      <c r="BH133" s="45"/>
      <c r="BI133" s="45"/>
      <c r="BJ133" s="45"/>
      <c r="BK133" s="45"/>
      <c r="BL133" s="45"/>
      <c r="BM133" s="45"/>
      <c r="BN133" s="45"/>
      <c r="BO133" s="45"/>
      <c r="BP133" s="46"/>
      <c r="BQ133" s="37"/>
      <c r="BR133" s="46"/>
      <c r="BS133" s="46"/>
      <c r="BT133" s="46"/>
      <c r="BU133" s="46"/>
      <c r="BV133" s="46"/>
      <c r="BW133" s="46"/>
      <c r="BX133" s="46"/>
      <c r="BY133" s="46"/>
      <c r="BZ133" s="37"/>
      <c r="CA133" s="43">
        <v>6900000</v>
      </c>
      <c r="CB133" s="37">
        <v>3</v>
      </c>
      <c r="CC133" s="37">
        <v>0</v>
      </c>
      <c r="CD133" s="42">
        <v>44865</v>
      </c>
      <c r="CE133" s="46"/>
      <c r="CF133" s="46"/>
      <c r="CG133" s="43"/>
      <c r="CH133" s="37"/>
      <c r="CI133" s="37"/>
      <c r="CJ133" s="42"/>
      <c r="CK133" s="46"/>
      <c r="CL133" s="46"/>
      <c r="CM133" s="46"/>
      <c r="CN133" s="46"/>
      <c r="CO133" s="37"/>
      <c r="CP133" s="42"/>
      <c r="CQ133" s="46">
        <f t="shared" si="19"/>
        <v>6900000</v>
      </c>
      <c r="CR133" s="48">
        <f t="shared" si="18"/>
        <v>3</v>
      </c>
      <c r="CS133" s="48">
        <f t="shared" si="16"/>
        <v>0</v>
      </c>
      <c r="CT133" s="42">
        <v>44865</v>
      </c>
      <c r="CU133" s="389">
        <f t="shared" si="20"/>
        <v>20700000</v>
      </c>
      <c r="CV133" s="46"/>
      <c r="CW133" s="27"/>
      <c r="CX133" s="27"/>
      <c r="CY133" s="27"/>
      <c r="CZ133" s="142"/>
      <c r="DA133" s="142"/>
      <c r="DB133" s="142"/>
      <c r="DC133" s="142"/>
      <c r="DD133" s="142"/>
      <c r="DE133" s="142"/>
      <c r="DF133" s="248"/>
      <c r="DG133" s="376" t="s">
        <v>1458</v>
      </c>
      <c r="DH133" s="376" t="s">
        <v>1458</v>
      </c>
      <c r="DI133" s="249"/>
      <c r="DJ133" s="27" t="s">
        <v>1922</v>
      </c>
      <c r="DK133" s="27" t="s">
        <v>2437</v>
      </c>
      <c r="DL133" s="49" t="s">
        <v>2438</v>
      </c>
      <c r="DM133" s="49" t="s">
        <v>2118</v>
      </c>
      <c r="DN133" s="25"/>
      <c r="DO133" t="s">
        <v>1558</v>
      </c>
    </row>
    <row r="134" spans="1:119" ht="25.5" customHeight="1" x14ac:dyDescent="0.25">
      <c r="A134" s="26" t="s">
        <v>889</v>
      </c>
      <c r="B134" s="27">
        <v>2022</v>
      </c>
      <c r="C134" s="34" t="s">
        <v>890</v>
      </c>
      <c r="D134" s="35" t="s">
        <v>2779</v>
      </c>
      <c r="E134" s="36" t="s">
        <v>2780</v>
      </c>
      <c r="F134" s="327" t="s">
        <v>2781</v>
      </c>
      <c r="G134" s="27" t="s">
        <v>1425</v>
      </c>
      <c r="H134" s="27" t="s">
        <v>1426</v>
      </c>
      <c r="I134" s="27" t="s">
        <v>1427</v>
      </c>
      <c r="J134" s="27" t="s">
        <v>2782</v>
      </c>
      <c r="K134" s="304" t="s">
        <v>1476</v>
      </c>
      <c r="L134" s="27" t="s">
        <v>891</v>
      </c>
      <c r="M134" s="27" t="s">
        <v>1842</v>
      </c>
      <c r="N134" s="146">
        <v>1019115093</v>
      </c>
      <c r="O134" s="176">
        <v>1</v>
      </c>
      <c r="P134" s="27" t="s">
        <v>1565</v>
      </c>
      <c r="Q134" s="27" t="s">
        <v>1431</v>
      </c>
      <c r="R134" s="382" t="s">
        <v>1432</v>
      </c>
      <c r="S134" s="39" t="s">
        <v>1451</v>
      </c>
      <c r="T134" s="27"/>
      <c r="U134" s="27"/>
      <c r="V134" s="37"/>
      <c r="W134" s="27"/>
      <c r="X134" s="27"/>
      <c r="Y134" s="27"/>
      <c r="Z134" s="37">
        <v>3143686305</v>
      </c>
      <c r="AA134" s="37"/>
      <c r="AB134" s="37">
        <v>8</v>
      </c>
      <c r="AC134" s="27">
        <v>0</v>
      </c>
      <c r="AD134" s="40">
        <v>44588</v>
      </c>
      <c r="AE134" s="174">
        <v>44593</v>
      </c>
      <c r="AF134" s="41" t="s">
        <v>1956</v>
      </c>
      <c r="AG134" s="42">
        <v>44834</v>
      </c>
      <c r="AH134" s="43">
        <v>4520000</v>
      </c>
      <c r="AI134" s="43">
        <v>36160000</v>
      </c>
      <c r="AJ134" s="43"/>
      <c r="AK134" s="43"/>
      <c r="AL134" s="27" t="s">
        <v>2783</v>
      </c>
      <c r="AM134" s="27" t="s">
        <v>1673</v>
      </c>
      <c r="AN134" s="27">
        <v>536</v>
      </c>
      <c r="AO134" s="27" t="s">
        <v>2784</v>
      </c>
      <c r="AP134" s="44" t="s">
        <v>2046</v>
      </c>
      <c r="AQ134" s="27" t="s">
        <v>1434</v>
      </c>
      <c r="AR134" s="37">
        <v>331160162094</v>
      </c>
      <c r="AS134" s="27">
        <v>1</v>
      </c>
      <c r="AT134" s="27">
        <f>IFERROR(VLOOKUP(AS134,#REF!,2,0), )</f>
        <v>0</v>
      </c>
      <c r="AU134" s="27">
        <v>6</v>
      </c>
      <c r="AV134" s="27">
        <f>IFERROR(VLOOKUP(AU134,#REF!,2,0), )</f>
        <v>0</v>
      </c>
      <c r="AW134" s="27">
        <v>2094</v>
      </c>
      <c r="AX134" s="27">
        <f>IFERROR(VLOOKUP(AW134,#REF!,2,0), )</f>
        <v>0</v>
      </c>
      <c r="AY134" s="37">
        <v>1</v>
      </c>
      <c r="AZ134" s="37">
        <v>1</v>
      </c>
      <c r="BA134" s="37"/>
      <c r="BB134" s="37"/>
      <c r="BC134" s="37"/>
      <c r="BD134" s="37"/>
      <c r="BE134" s="37"/>
      <c r="BF134" s="45"/>
      <c r="BG134" s="45"/>
      <c r="BH134" s="45"/>
      <c r="BI134" s="45"/>
      <c r="BJ134" s="45"/>
      <c r="BK134" s="45"/>
      <c r="BL134" s="45"/>
      <c r="BM134" s="45"/>
      <c r="BN134" s="45"/>
      <c r="BO134" s="45"/>
      <c r="BP134" s="46"/>
      <c r="BQ134" s="37"/>
      <c r="BR134" s="46"/>
      <c r="BS134" s="46"/>
      <c r="BT134" s="46"/>
      <c r="BU134" s="46"/>
      <c r="BV134" s="46"/>
      <c r="BW134" s="46"/>
      <c r="BX134" s="46"/>
      <c r="BY134" s="46"/>
      <c r="BZ134" s="37"/>
      <c r="CA134" s="43">
        <v>13560000</v>
      </c>
      <c r="CB134" s="37">
        <v>3</v>
      </c>
      <c r="CC134" s="37">
        <v>0</v>
      </c>
      <c r="CD134" s="42">
        <v>44926</v>
      </c>
      <c r="CE134" s="46"/>
      <c r="CF134" s="46"/>
      <c r="CG134" s="43"/>
      <c r="CH134" s="37"/>
      <c r="CI134" s="37"/>
      <c r="CJ134" s="42"/>
      <c r="CK134" s="46"/>
      <c r="CL134" s="46"/>
      <c r="CM134" s="46"/>
      <c r="CN134" s="46"/>
      <c r="CO134" s="37"/>
      <c r="CP134" s="42"/>
      <c r="CQ134" s="46">
        <f t="shared" si="19"/>
        <v>13560000</v>
      </c>
      <c r="CR134" s="48">
        <f t="shared" si="18"/>
        <v>3</v>
      </c>
      <c r="CS134" s="48">
        <f t="shared" si="16"/>
        <v>0</v>
      </c>
      <c r="CT134" s="159">
        <v>44926</v>
      </c>
      <c r="CU134" s="389">
        <f t="shared" si="20"/>
        <v>49720000</v>
      </c>
      <c r="CV134" s="46"/>
      <c r="CW134" s="27"/>
      <c r="CX134" s="27"/>
      <c r="CY134" s="27"/>
      <c r="CZ134" s="142"/>
      <c r="DA134" s="142"/>
      <c r="DB134" s="142"/>
      <c r="DC134" s="142"/>
      <c r="DD134" s="142"/>
      <c r="DE134" s="142"/>
      <c r="DF134" s="27"/>
      <c r="DG134" s="235" t="s">
        <v>1847</v>
      </c>
      <c r="DH134" s="235" t="s">
        <v>1458</v>
      </c>
      <c r="DI134" s="27"/>
      <c r="DJ134" s="27" t="s">
        <v>1922</v>
      </c>
      <c r="DK134" s="27" t="s">
        <v>1515</v>
      </c>
      <c r="DL134" s="49" t="s">
        <v>2068</v>
      </c>
      <c r="DM134" s="49" t="s">
        <v>1860</v>
      </c>
      <c r="DN134" s="25"/>
      <c r="DO134" t="s">
        <v>1558</v>
      </c>
    </row>
    <row r="135" spans="1:119" ht="25.5" customHeight="1" x14ac:dyDescent="0.25">
      <c r="A135" s="26" t="s">
        <v>892</v>
      </c>
      <c r="B135" s="27">
        <v>2022</v>
      </c>
      <c r="C135" s="34" t="s">
        <v>893</v>
      </c>
      <c r="D135" s="35" t="s">
        <v>2785</v>
      </c>
      <c r="E135" s="178" t="s">
        <v>2786</v>
      </c>
      <c r="F135" s="327" t="s">
        <v>2787</v>
      </c>
      <c r="G135" s="27" t="s">
        <v>1425</v>
      </c>
      <c r="H135" s="27" t="s">
        <v>1426</v>
      </c>
      <c r="I135" s="27" t="s">
        <v>1427</v>
      </c>
      <c r="J135" s="27" t="s">
        <v>2788</v>
      </c>
      <c r="K135" s="304" t="s">
        <v>2789</v>
      </c>
      <c r="L135" s="27" t="s">
        <v>4432</v>
      </c>
      <c r="M135" s="27" t="s">
        <v>1842</v>
      </c>
      <c r="N135" s="146">
        <v>1030648019</v>
      </c>
      <c r="O135" s="176">
        <v>1</v>
      </c>
      <c r="P135" s="27" t="s">
        <v>1565</v>
      </c>
      <c r="Q135" s="27" t="s">
        <v>1431</v>
      </c>
      <c r="R135" s="379" t="s">
        <v>1470</v>
      </c>
      <c r="S135" s="39" t="s">
        <v>1491</v>
      </c>
      <c r="T135" s="27"/>
      <c r="U135" s="27"/>
      <c r="V135" s="37"/>
      <c r="W135" s="27"/>
      <c r="X135" s="27"/>
      <c r="Y135" s="27"/>
      <c r="Z135" s="37" t="s">
        <v>2790</v>
      </c>
      <c r="AA135" s="37"/>
      <c r="AB135" s="37">
        <v>8</v>
      </c>
      <c r="AC135" s="27">
        <v>0</v>
      </c>
      <c r="AD135" s="40">
        <v>44587</v>
      </c>
      <c r="AE135" s="171">
        <v>44593</v>
      </c>
      <c r="AF135" s="41" t="s">
        <v>1956</v>
      </c>
      <c r="AG135" s="42">
        <v>44834</v>
      </c>
      <c r="AH135" s="43">
        <v>2600000</v>
      </c>
      <c r="AI135" s="43">
        <v>20800000</v>
      </c>
      <c r="AJ135" s="43"/>
      <c r="AK135" s="43"/>
      <c r="AL135" s="27" t="s">
        <v>2791</v>
      </c>
      <c r="AM135" s="27" t="s">
        <v>1673</v>
      </c>
      <c r="AN135" s="27">
        <v>468</v>
      </c>
      <c r="AO135" s="25" t="s">
        <v>2792</v>
      </c>
      <c r="AP135" s="173" t="s">
        <v>2411</v>
      </c>
      <c r="AQ135" s="27" t="s">
        <v>1434</v>
      </c>
      <c r="AR135" s="37">
        <v>3311603432164</v>
      </c>
      <c r="AS135" s="27">
        <v>3</v>
      </c>
      <c r="AT135" s="27">
        <f>IFERROR(VLOOKUP(AS135,#REF!,2,0), )</f>
        <v>0</v>
      </c>
      <c r="AU135" s="27">
        <v>43</v>
      </c>
      <c r="AV135" s="27">
        <f>IFERROR(VLOOKUP(AU135,#REF!,2,0), )</f>
        <v>0</v>
      </c>
      <c r="AW135" s="27">
        <v>2164</v>
      </c>
      <c r="AX135" s="27">
        <f>IFERROR(VLOOKUP(AW135,#REF!,2,0), )</f>
        <v>0</v>
      </c>
      <c r="AY135" s="37">
        <v>1</v>
      </c>
      <c r="AZ135" s="37">
        <v>1</v>
      </c>
      <c r="BA135" s="37">
        <v>1</v>
      </c>
      <c r="BB135" s="37">
        <v>1</v>
      </c>
      <c r="BC135" s="37"/>
      <c r="BD135" s="37"/>
      <c r="BE135" s="37"/>
      <c r="BF135" s="45"/>
      <c r="BG135" s="45"/>
      <c r="BH135" s="45"/>
      <c r="BI135" s="45">
        <v>44902</v>
      </c>
      <c r="BJ135" s="45"/>
      <c r="BK135" s="45"/>
      <c r="BL135" s="45"/>
      <c r="BM135" s="45">
        <v>45126</v>
      </c>
      <c r="BN135" s="45"/>
      <c r="BO135" s="45"/>
      <c r="BP135" s="46" t="s">
        <v>1430</v>
      </c>
      <c r="BQ135" s="37">
        <v>1032454713</v>
      </c>
      <c r="BR135" s="46" t="s">
        <v>1745</v>
      </c>
      <c r="BS135" s="46"/>
      <c r="BT135" s="46"/>
      <c r="BU135" s="46"/>
      <c r="BV135" s="46"/>
      <c r="BW135" s="46"/>
      <c r="BX135" s="46"/>
      <c r="BY135" s="46"/>
      <c r="BZ135" s="37"/>
      <c r="CA135" s="43">
        <v>9100000</v>
      </c>
      <c r="CB135" s="37">
        <v>3</v>
      </c>
      <c r="CC135" s="37">
        <v>15</v>
      </c>
      <c r="CD135" s="42">
        <v>45165</v>
      </c>
      <c r="CE135" s="46"/>
      <c r="CF135" s="46"/>
      <c r="CG135" s="43"/>
      <c r="CH135" s="37"/>
      <c r="CI135" s="37"/>
      <c r="CJ135" s="42"/>
      <c r="CK135" s="46"/>
      <c r="CL135" s="46"/>
      <c r="CM135" s="46"/>
      <c r="CN135" s="46"/>
      <c r="CO135" s="37"/>
      <c r="CP135" s="42"/>
      <c r="CQ135" s="46">
        <f t="shared" si="19"/>
        <v>9100000</v>
      </c>
      <c r="CR135" s="48">
        <f t="shared" si="18"/>
        <v>3</v>
      </c>
      <c r="CS135" s="48">
        <f t="shared" si="16"/>
        <v>15</v>
      </c>
      <c r="CT135" s="42">
        <v>45165</v>
      </c>
      <c r="CU135" s="389">
        <f t="shared" si="20"/>
        <v>29900000</v>
      </c>
      <c r="CV135" s="46"/>
      <c r="CW135" s="27"/>
      <c r="CX135" s="27"/>
      <c r="CY135" s="27"/>
      <c r="CZ135" s="142"/>
      <c r="DA135" s="142"/>
      <c r="DB135" s="142"/>
      <c r="DC135" s="142"/>
      <c r="DD135" s="142"/>
      <c r="DE135" s="142"/>
      <c r="DF135" s="27"/>
      <c r="DG135" s="27" t="s">
        <v>1847</v>
      </c>
      <c r="DH135" s="27" t="s">
        <v>1462</v>
      </c>
      <c r="DI135" s="27"/>
      <c r="DJ135" s="27" t="s">
        <v>1922</v>
      </c>
      <c r="DK135" s="27" t="s">
        <v>1945</v>
      </c>
      <c r="DL135" s="49" t="s">
        <v>2013</v>
      </c>
      <c r="DM135" s="49" t="s">
        <v>1850</v>
      </c>
      <c r="DN135" s="25"/>
      <c r="DO135" t="s">
        <v>1558</v>
      </c>
    </row>
    <row r="136" spans="1:119" ht="25.5" customHeight="1" x14ac:dyDescent="0.25">
      <c r="A136" s="26" t="s">
        <v>894</v>
      </c>
      <c r="B136" s="27">
        <v>2022</v>
      </c>
      <c r="C136" s="34" t="s">
        <v>895</v>
      </c>
      <c r="D136" s="35" t="s">
        <v>2793</v>
      </c>
      <c r="E136" s="153" t="s">
        <v>2794</v>
      </c>
      <c r="F136" s="327" t="s">
        <v>2795</v>
      </c>
      <c r="G136" s="27" t="s">
        <v>1425</v>
      </c>
      <c r="H136" s="27" t="s">
        <v>1426</v>
      </c>
      <c r="I136" s="27" t="s">
        <v>1427</v>
      </c>
      <c r="J136" s="27" t="s">
        <v>2796</v>
      </c>
      <c r="K136" s="304" t="s">
        <v>1492</v>
      </c>
      <c r="L136" s="27" t="s">
        <v>896</v>
      </c>
      <c r="M136" s="27" t="s">
        <v>1842</v>
      </c>
      <c r="N136" s="146">
        <v>52865785</v>
      </c>
      <c r="O136" s="176">
        <v>4</v>
      </c>
      <c r="P136" s="27" t="s">
        <v>1565</v>
      </c>
      <c r="Q136" s="27" t="s">
        <v>1431</v>
      </c>
      <c r="R136" s="382" t="s">
        <v>1432</v>
      </c>
      <c r="S136" s="39" t="s">
        <v>1451</v>
      </c>
      <c r="T136" s="27"/>
      <c r="U136" s="27"/>
      <c r="V136" s="37"/>
      <c r="W136" s="27"/>
      <c r="X136" s="27"/>
      <c r="Y136" s="27" t="s">
        <v>1828</v>
      </c>
      <c r="Z136" s="37">
        <v>3212444104</v>
      </c>
      <c r="AA136" s="37"/>
      <c r="AB136" s="37">
        <v>8</v>
      </c>
      <c r="AC136" s="27">
        <v>0</v>
      </c>
      <c r="AD136" s="40">
        <v>44583</v>
      </c>
      <c r="AE136" s="40">
        <v>44585</v>
      </c>
      <c r="AF136" s="41" t="s">
        <v>2126</v>
      </c>
      <c r="AG136" s="42">
        <v>44827</v>
      </c>
      <c r="AH136" s="43">
        <v>4520000</v>
      </c>
      <c r="AI136" s="43">
        <v>36160000</v>
      </c>
      <c r="AJ136" s="43"/>
      <c r="AK136" s="43"/>
      <c r="AL136" s="27" t="s">
        <v>2797</v>
      </c>
      <c r="AM136" s="27" t="s">
        <v>1673</v>
      </c>
      <c r="AN136" s="27">
        <v>409</v>
      </c>
      <c r="AO136" s="27" t="s">
        <v>2798</v>
      </c>
      <c r="AP136" s="44" t="s">
        <v>2544</v>
      </c>
      <c r="AQ136" s="27" t="s">
        <v>1434</v>
      </c>
      <c r="AR136" s="37">
        <v>3311601242087</v>
      </c>
      <c r="AS136" s="27">
        <v>1</v>
      </c>
      <c r="AT136" s="27">
        <f>IFERROR(VLOOKUP(AS136,#REF!,2,0), )</f>
        <v>0</v>
      </c>
      <c r="AU136" s="27">
        <v>24</v>
      </c>
      <c r="AV136" s="27">
        <f>IFERROR(VLOOKUP(AU136,#REF!,2,0), )</f>
        <v>0</v>
      </c>
      <c r="AW136" s="169">
        <v>2087</v>
      </c>
      <c r="AX136" s="27">
        <f>IFERROR(VLOOKUP(AW136,#REF!,2,0), )</f>
        <v>0</v>
      </c>
      <c r="AY136" s="37">
        <v>1</v>
      </c>
      <c r="AZ136" s="37">
        <v>1</v>
      </c>
      <c r="BA136" s="37"/>
      <c r="BB136" s="37"/>
      <c r="BC136" s="37"/>
      <c r="BD136" s="37"/>
      <c r="BE136" s="37"/>
      <c r="BF136" s="45"/>
      <c r="BG136" s="45"/>
      <c r="BH136" s="45"/>
      <c r="BI136" s="45"/>
      <c r="BJ136" s="45"/>
      <c r="BK136" s="45"/>
      <c r="BL136" s="45"/>
      <c r="BM136" s="45"/>
      <c r="BN136" s="45"/>
      <c r="BO136" s="45"/>
      <c r="BP136" s="46"/>
      <c r="BQ136" s="37"/>
      <c r="BR136" s="46"/>
      <c r="BS136" s="46"/>
      <c r="BT136" s="46"/>
      <c r="BU136" s="46"/>
      <c r="BV136" s="46"/>
      <c r="BW136" s="46"/>
      <c r="BX136" s="46"/>
      <c r="BY136" s="46"/>
      <c r="BZ136" s="37"/>
      <c r="CA136" s="43">
        <v>15820000</v>
      </c>
      <c r="CB136" s="37">
        <v>3</v>
      </c>
      <c r="CC136" s="37">
        <v>15</v>
      </c>
      <c r="CD136" s="42">
        <v>44934</v>
      </c>
      <c r="CE136" s="46"/>
      <c r="CF136" s="46"/>
      <c r="CG136" s="43"/>
      <c r="CH136" s="37"/>
      <c r="CI136" s="37"/>
      <c r="CJ136" s="42"/>
      <c r="CK136" s="46"/>
      <c r="CL136" s="46"/>
      <c r="CM136" s="46"/>
      <c r="CN136" s="46"/>
      <c r="CO136" s="37"/>
      <c r="CP136" s="42"/>
      <c r="CQ136" s="46">
        <f t="shared" si="19"/>
        <v>15820000</v>
      </c>
      <c r="CR136" s="48">
        <f t="shared" si="18"/>
        <v>3</v>
      </c>
      <c r="CS136" s="48">
        <f t="shared" si="16"/>
        <v>15</v>
      </c>
      <c r="CT136" s="42">
        <v>44934</v>
      </c>
      <c r="CU136" s="389">
        <f t="shared" si="20"/>
        <v>51980000</v>
      </c>
      <c r="CV136" s="46"/>
      <c r="CW136" s="27"/>
      <c r="CX136" s="27"/>
      <c r="CY136" s="27"/>
      <c r="CZ136" s="142"/>
      <c r="DA136" s="142"/>
      <c r="DB136" s="142"/>
      <c r="DC136" s="142"/>
      <c r="DD136" s="142"/>
      <c r="DE136" s="142"/>
      <c r="DF136" s="27"/>
      <c r="DG136" s="27" t="s">
        <v>1847</v>
      </c>
      <c r="DH136" s="27" t="s">
        <v>1458</v>
      </c>
      <c r="DI136" s="27"/>
      <c r="DJ136" s="27" t="s">
        <v>1228</v>
      </c>
      <c r="DK136" s="27" t="s">
        <v>1515</v>
      </c>
      <c r="DL136" s="49" t="s">
        <v>2068</v>
      </c>
      <c r="DM136" s="49" t="s">
        <v>1860</v>
      </c>
      <c r="DN136" s="25"/>
      <c r="DO136" t="s">
        <v>1558</v>
      </c>
    </row>
    <row r="137" spans="1:119" ht="25.5" customHeight="1" x14ac:dyDescent="0.25">
      <c r="A137" s="26" t="s">
        <v>897</v>
      </c>
      <c r="B137" s="27">
        <v>2022</v>
      </c>
      <c r="C137" s="34" t="s">
        <v>898</v>
      </c>
      <c r="D137" s="35" t="s">
        <v>2799</v>
      </c>
      <c r="E137" s="178" t="s">
        <v>2800</v>
      </c>
      <c r="F137" s="327" t="s">
        <v>2801</v>
      </c>
      <c r="G137" s="27" t="s">
        <v>1425</v>
      </c>
      <c r="H137" s="27" t="s">
        <v>1426</v>
      </c>
      <c r="I137" s="27" t="s">
        <v>1427</v>
      </c>
      <c r="J137" s="27" t="s">
        <v>2802</v>
      </c>
      <c r="K137" s="304" t="s">
        <v>2803</v>
      </c>
      <c r="L137" s="27" t="s">
        <v>899</v>
      </c>
      <c r="M137" s="27" t="s">
        <v>1842</v>
      </c>
      <c r="N137" s="146">
        <v>1016043898</v>
      </c>
      <c r="O137" s="176">
        <v>0</v>
      </c>
      <c r="P137" s="27" t="s">
        <v>1565</v>
      </c>
      <c r="Q137" s="27" t="s">
        <v>1431</v>
      </c>
      <c r="R137" s="382" t="s">
        <v>1432</v>
      </c>
      <c r="S137" s="39" t="s">
        <v>1451</v>
      </c>
      <c r="T137" s="27"/>
      <c r="U137" s="27"/>
      <c r="V137" s="37"/>
      <c r="W137" s="27"/>
      <c r="X137" s="27"/>
      <c r="Y137" s="27" t="s">
        <v>1443</v>
      </c>
      <c r="Z137" s="37">
        <v>3504415857</v>
      </c>
      <c r="AA137" s="37"/>
      <c r="AB137" s="37">
        <v>8</v>
      </c>
      <c r="AC137" s="27">
        <v>0</v>
      </c>
      <c r="AD137" s="40">
        <v>44583</v>
      </c>
      <c r="AE137" s="40">
        <v>44585</v>
      </c>
      <c r="AF137" s="41" t="s">
        <v>2126</v>
      </c>
      <c r="AG137" s="42">
        <v>44827</v>
      </c>
      <c r="AH137" s="43">
        <v>4520000</v>
      </c>
      <c r="AI137" s="43">
        <v>36160000</v>
      </c>
      <c r="AJ137" s="43"/>
      <c r="AK137" s="43"/>
      <c r="AL137" s="27" t="s">
        <v>2804</v>
      </c>
      <c r="AM137" s="27" t="s">
        <v>1673</v>
      </c>
      <c r="AN137" s="27">
        <v>415</v>
      </c>
      <c r="AO137" s="27" t="s">
        <v>2805</v>
      </c>
      <c r="AP137" s="44" t="s">
        <v>2544</v>
      </c>
      <c r="AQ137" s="27" t="s">
        <v>1434</v>
      </c>
      <c r="AR137" s="37">
        <v>3311602342142</v>
      </c>
      <c r="AS137" s="27">
        <v>2</v>
      </c>
      <c r="AT137" s="27">
        <f>IFERROR(VLOOKUP(AS137,#REF!,2,0), )</f>
        <v>0</v>
      </c>
      <c r="AU137" s="27">
        <v>34</v>
      </c>
      <c r="AV137" s="27">
        <f>IFERROR(VLOOKUP(AU137,#REF!,2,0), )</f>
        <v>0</v>
      </c>
      <c r="AW137" s="27">
        <v>2142</v>
      </c>
      <c r="AX137" s="27">
        <f>IFERROR(VLOOKUP(AW137,#REF!,2,0), )</f>
        <v>0</v>
      </c>
      <c r="AY137" s="37">
        <v>1</v>
      </c>
      <c r="AZ137" s="37">
        <v>1</v>
      </c>
      <c r="BA137" s="37"/>
      <c r="BB137" s="37"/>
      <c r="BC137" s="37"/>
      <c r="BD137" s="37"/>
      <c r="BE137" s="37"/>
      <c r="BF137" s="45"/>
      <c r="BG137" s="45"/>
      <c r="BH137" s="45"/>
      <c r="BI137" s="45"/>
      <c r="BJ137" s="45"/>
      <c r="BK137" s="45"/>
      <c r="BL137" s="45"/>
      <c r="BM137" s="45"/>
      <c r="BN137" s="45"/>
      <c r="BO137" s="45"/>
      <c r="BP137" s="46"/>
      <c r="BQ137" s="37"/>
      <c r="BR137" s="46"/>
      <c r="BS137" s="46"/>
      <c r="BT137" s="46"/>
      <c r="BU137" s="46"/>
      <c r="BV137" s="46"/>
      <c r="BW137" s="46"/>
      <c r="BX137" s="46"/>
      <c r="BY137" s="46"/>
      <c r="BZ137" s="37"/>
      <c r="CA137" s="43">
        <v>14614667</v>
      </c>
      <c r="CB137" s="37">
        <v>3</v>
      </c>
      <c r="CC137" s="37">
        <v>8</v>
      </c>
      <c r="CD137" s="42">
        <v>44926</v>
      </c>
      <c r="CE137" s="46"/>
      <c r="CF137" s="46"/>
      <c r="CG137" s="43"/>
      <c r="CH137" s="37"/>
      <c r="CI137" s="37"/>
      <c r="CJ137" s="42"/>
      <c r="CK137" s="46"/>
      <c r="CL137" s="46"/>
      <c r="CM137" s="46"/>
      <c r="CN137" s="46"/>
      <c r="CO137" s="37"/>
      <c r="CP137" s="42"/>
      <c r="CQ137" s="46">
        <f t="shared" si="19"/>
        <v>14614667</v>
      </c>
      <c r="CR137" s="48">
        <f t="shared" si="18"/>
        <v>3</v>
      </c>
      <c r="CS137" s="48">
        <f t="shared" si="16"/>
        <v>8</v>
      </c>
      <c r="CT137" s="42">
        <v>44926</v>
      </c>
      <c r="CU137" s="389">
        <f t="shared" si="20"/>
        <v>50774667</v>
      </c>
      <c r="CV137" s="46"/>
      <c r="CW137" s="27"/>
      <c r="CX137" s="27"/>
      <c r="CY137" s="27"/>
      <c r="CZ137" s="142"/>
      <c r="DA137" s="142"/>
      <c r="DB137" s="142"/>
      <c r="DC137" s="142"/>
      <c r="DD137" s="142"/>
      <c r="DE137" s="142"/>
      <c r="DF137" s="27"/>
      <c r="DG137" s="347" t="s">
        <v>1847</v>
      </c>
      <c r="DH137" s="347" t="s">
        <v>1458</v>
      </c>
      <c r="DI137" s="27"/>
      <c r="DJ137" s="27" t="s">
        <v>1228</v>
      </c>
      <c r="DK137" s="27" t="s">
        <v>1464</v>
      </c>
      <c r="DL137" s="49" t="s">
        <v>2329</v>
      </c>
      <c r="DM137" s="49" t="s">
        <v>1860</v>
      </c>
      <c r="DN137" s="25"/>
      <c r="DO137" t="s">
        <v>1558</v>
      </c>
    </row>
    <row r="138" spans="1:119" ht="25.5" customHeight="1" x14ac:dyDescent="0.25">
      <c r="A138" s="26" t="s">
        <v>900</v>
      </c>
      <c r="B138" s="27">
        <v>2022</v>
      </c>
      <c r="C138" s="34" t="s">
        <v>901</v>
      </c>
      <c r="D138" s="35" t="s">
        <v>2806</v>
      </c>
      <c r="E138" s="178" t="s">
        <v>2807</v>
      </c>
      <c r="F138" s="327" t="s">
        <v>2808</v>
      </c>
      <c r="G138" s="27" t="s">
        <v>1425</v>
      </c>
      <c r="H138" s="27" t="s">
        <v>1426</v>
      </c>
      <c r="I138" s="27" t="s">
        <v>1427</v>
      </c>
      <c r="J138" s="27" t="s">
        <v>2802</v>
      </c>
      <c r="K138" s="304" t="s">
        <v>2427</v>
      </c>
      <c r="L138" s="27" t="s">
        <v>902</v>
      </c>
      <c r="M138" s="27" t="s">
        <v>1842</v>
      </c>
      <c r="N138" s="146">
        <v>1026267681</v>
      </c>
      <c r="O138" s="176">
        <v>8</v>
      </c>
      <c r="P138" s="27" t="s">
        <v>1565</v>
      </c>
      <c r="Q138" s="27" t="s">
        <v>1431</v>
      </c>
      <c r="R138" s="382" t="s">
        <v>1432</v>
      </c>
      <c r="S138" s="39" t="s">
        <v>1451</v>
      </c>
      <c r="T138" s="27"/>
      <c r="U138" s="27"/>
      <c r="V138" s="37"/>
      <c r="W138" s="27"/>
      <c r="X138" s="27"/>
      <c r="Y138" s="27"/>
      <c r="Z138" s="37">
        <v>3016043238</v>
      </c>
      <c r="AA138" s="37"/>
      <c r="AB138" s="37">
        <v>8</v>
      </c>
      <c r="AC138" s="27">
        <v>0</v>
      </c>
      <c r="AD138" s="40">
        <v>44586</v>
      </c>
      <c r="AE138" s="40">
        <v>44588</v>
      </c>
      <c r="AF138" s="41" t="s">
        <v>2037</v>
      </c>
      <c r="AG138" s="42">
        <v>44830</v>
      </c>
      <c r="AH138" s="43">
        <v>4520000</v>
      </c>
      <c r="AI138" s="43">
        <v>36160000</v>
      </c>
      <c r="AJ138" s="43"/>
      <c r="AK138" s="43"/>
      <c r="AL138" s="27" t="s">
        <v>2809</v>
      </c>
      <c r="AM138" s="27" t="s">
        <v>1673</v>
      </c>
      <c r="AN138" s="27">
        <v>459</v>
      </c>
      <c r="AO138" s="27" t="s">
        <v>2810</v>
      </c>
      <c r="AP138" s="44" t="s">
        <v>2411</v>
      </c>
      <c r="AQ138" s="27" t="s">
        <v>1434</v>
      </c>
      <c r="AR138" s="37">
        <v>3311602342142</v>
      </c>
      <c r="AS138" s="27">
        <v>2</v>
      </c>
      <c r="AT138" s="27">
        <f>IFERROR(VLOOKUP(AS138,#REF!,2,0), )</f>
        <v>0</v>
      </c>
      <c r="AU138" s="27">
        <v>34</v>
      </c>
      <c r="AV138" s="27">
        <f>IFERROR(VLOOKUP(AU138,#REF!,2,0), )</f>
        <v>0</v>
      </c>
      <c r="AW138" s="27">
        <v>2142</v>
      </c>
      <c r="AX138" s="27">
        <f>IFERROR(VLOOKUP(AW138,#REF!,2,0), )</f>
        <v>0</v>
      </c>
      <c r="AY138" s="37"/>
      <c r="AZ138" s="37"/>
      <c r="BA138" s="37"/>
      <c r="BB138" s="37"/>
      <c r="BC138" s="37"/>
      <c r="BD138" s="37"/>
      <c r="BE138" s="37"/>
      <c r="BF138" s="45"/>
      <c r="BG138" s="45"/>
      <c r="BH138" s="45"/>
      <c r="BI138" s="45"/>
      <c r="BJ138" s="45"/>
      <c r="BK138" s="45"/>
      <c r="BL138" s="45"/>
      <c r="BM138" s="45"/>
      <c r="BN138" s="45"/>
      <c r="BO138" s="45"/>
      <c r="BP138" s="46"/>
      <c r="BQ138" s="37"/>
      <c r="BR138" s="46"/>
      <c r="BS138" s="46"/>
      <c r="BT138" s="46"/>
      <c r="BU138" s="46"/>
      <c r="BV138" s="46"/>
      <c r="BW138" s="46"/>
      <c r="BX138" s="46"/>
      <c r="BY138" s="46"/>
      <c r="BZ138" s="37"/>
      <c r="CA138" s="43"/>
      <c r="CB138" s="37"/>
      <c r="CC138" s="37"/>
      <c r="CD138" s="42"/>
      <c r="CE138" s="46"/>
      <c r="CF138" s="46"/>
      <c r="CG138" s="43"/>
      <c r="CH138" s="37"/>
      <c r="CI138" s="37"/>
      <c r="CJ138" s="42"/>
      <c r="CK138" s="46"/>
      <c r="CL138" s="46"/>
      <c r="CM138" s="46"/>
      <c r="CN138" s="46"/>
      <c r="CO138" s="37"/>
      <c r="CP138" s="42"/>
      <c r="CQ138" s="46">
        <f t="shared" si="19"/>
        <v>0</v>
      </c>
      <c r="CR138" s="48">
        <f t="shared" si="18"/>
        <v>0</v>
      </c>
      <c r="CS138" s="48">
        <f t="shared" si="16"/>
        <v>0</v>
      </c>
      <c r="CT138" s="42">
        <v>44830</v>
      </c>
      <c r="CU138" s="389">
        <f t="shared" si="20"/>
        <v>36160000</v>
      </c>
      <c r="CV138" s="46"/>
      <c r="CW138" s="27"/>
      <c r="CX138" s="27"/>
      <c r="CY138" s="27"/>
      <c r="CZ138" s="142"/>
      <c r="DA138" s="142"/>
      <c r="DB138" s="142"/>
      <c r="DC138" s="142"/>
      <c r="DD138" s="142"/>
      <c r="DE138" s="142"/>
      <c r="DF138" s="248"/>
      <c r="DG138" s="376" t="s">
        <v>1458</v>
      </c>
      <c r="DH138" s="376" t="s">
        <v>1458</v>
      </c>
      <c r="DI138" s="249"/>
      <c r="DJ138" s="27" t="s">
        <v>1228</v>
      </c>
      <c r="DK138" s="27" t="s">
        <v>1515</v>
      </c>
      <c r="DL138" s="49" t="s">
        <v>2068</v>
      </c>
      <c r="DM138" s="49" t="s">
        <v>1860</v>
      </c>
      <c r="DN138" s="27" t="s">
        <v>2811</v>
      </c>
      <c r="DO138" t="s">
        <v>1558</v>
      </c>
    </row>
    <row r="139" spans="1:119" ht="25.5" customHeight="1" x14ac:dyDescent="0.25">
      <c r="A139" s="26" t="s">
        <v>903</v>
      </c>
      <c r="B139" s="27">
        <v>2022</v>
      </c>
      <c r="C139" s="34" t="s">
        <v>904</v>
      </c>
      <c r="D139" s="35" t="s">
        <v>2812</v>
      </c>
      <c r="E139" s="178" t="s">
        <v>2813</v>
      </c>
      <c r="F139" s="327" t="s">
        <v>2814</v>
      </c>
      <c r="G139" s="27" t="s">
        <v>1425</v>
      </c>
      <c r="H139" s="27" t="s">
        <v>1426</v>
      </c>
      <c r="I139" s="27" t="s">
        <v>1427</v>
      </c>
      <c r="J139" s="27" t="s">
        <v>2815</v>
      </c>
      <c r="K139" s="304" t="s">
        <v>2816</v>
      </c>
      <c r="L139" s="27" t="s">
        <v>905</v>
      </c>
      <c r="M139" s="27" t="s">
        <v>1842</v>
      </c>
      <c r="N139" s="146">
        <v>1013606812</v>
      </c>
      <c r="O139" s="176">
        <v>4</v>
      </c>
      <c r="P139" s="27" t="s">
        <v>1565</v>
      </c>
      <c r="Q139" s="27" t="s">
        <v>1431</v>
      </c>
      <c r="R139" s="379" t="s">
        <v>1470</v>
      </c>
      <c r="S139" s="39" t="s">
        <v>2817</v>
      </c>
      <c r="T139" s="27"/>
      <c r="U139" s="27"/>
      <c r="V139" s="37"/>
      <c r="W139" s="27"/>
      <c r="X139" s="27"/>
      <c r="Y139" s="27"/>
      <c r="Z139" s="37">
        <v>3229155120</v>
      </c>
      <c r="AA139" s="37"/>
      <c r="AB139" s="37">
        <v>8</v>
      </c>
      <c r="AC139" s="27">
        <v>0</v>
      </c>
      <c r="AD139" s="40">
        <v>44586</v>
      </c>
      <c r="AE139" s="179">
        <v>44593</v>
      </c>
      <c r="AF139" s="41" t="s">
        <v>1956</v>
      </c>
      <c r="AG139" s="42">
        <v>44834</v>
      </c>
      <c r="AH139" s="43">
        <v>2300000</v>
      </c>
      <c r="AI139" s="43">
        <v>18400000</v>
      </c>
      <c r="AJ139" s="43"/>
      <c r="AK139" s="43"/>
      <c r="AL139" s="27" t="s">
        <v>2818</v>
      </c>
      <c r="AM139" s="27" t="s">
        <v>1673</v>
      </c>
      <c r="AN139" s="27">
        <v>456</v>
      </c>
      <c r="AO139" s="27" t="s">
        <v>2819</v>
      </c>
      <c r="AP139" s="44" t="s">
        <v>2411</v>
      </c>
      <c r="AQ139" s="27" t="s">
        <v>1434</v>
      </c>
      <c r="AR139" s="37">
        <v>3311605572169</v>
      </c>
      <c r="AS139" s="27">
        <v>5</v>
      </c>
      <c r="AT139" s="27">
        <f>IFERROR(VLOOKUP(AS139,#REF!,2,0), )</f>
        <v>0</v>
      </c>
      <c r="AU139" s="27">
        <v>57</v>
      </c>
      <c r="AV139" s="27">
        <f>IFERROR(VLOOKUP(AU139,#REF!,2,0), )</f>
        <v>0</v>
      </c>
      <c r="AW139" s="27">
        <v>2169</v>
      </c>
      <c r="AX139" s="27">
        <f>IFERROR(VLOOKUP(AW139,#REF!,2,0), )</f>
        <v>0</v>
      </c>
      <c r="AY139" s="37">
        <v>1</v>
      </c>
      <c r="AZ139" s="37">
        <v>1</v>
      </c>
      <c r="BA139" s="37"/>
      <c r="BB139" s="37"/>
      <c r="BC139" s="37"/>
      <c r="BD139" s="37"/>
      <c r="BE139" s="37"/>
      <c r="BF139" s="45"/>
      <c r="BG139" s="45"/>
      <c r="BH139" s="45"/>
      <c r="BI139" s="45"/>
      <c r="BJ139" s="45"/>
      <c r="BK139" s="45"/>
      <c r="BL139" s="45"/>
      <c r="BM139" s="45"/>
      <c r="BN139" s="45"/>
      <c r="BO139" s="45"/>
      <c r="BP139" s="46"/>
      <c r="BQ139" s="37"/>
      <c r="BR139" s="46"/>
      <c r="BS139" s="46"/>
      <c r="BT139" s="46"/>
      <c r="BU139" s="46"/>
      <c r="BV139" s="46"/>
      <c r="BW139" s="46"/>
      <c r="BX139" s="46"/>
      <c r="BY139" s="46"/>
      <c r="BZ139" s="37"/>
      <c r="CA139" s="43">
        <v>9200000</v>
      </c>
      <c r="CB139" s="37">
        <v>4</v>
      </c>
      <c r="CC139" s="37">
        <v>0</v>
      </c>
      <c r="CD139" s="42">
        <v>44957</v>
      </c>
      <c r="CE139" s="46"/>
      <c r="CF139" s="46"/>
      <c r="CG139" s="43"/>
      <c r="CH139" s="37"/>
      <c r="CI139" s="37"/>
      <c r="CJ139" s="42"/>
      <c r="CK139" s="46"/>
      <c r="CL139" s="46"/>
      <c r="CM139" s="46"/>
      <c r="CN139" s="46"/>
      <c r="CO139" s="37"/>
      <c r="CP139" s="42"/>
      <c r="CQ139" s="46">
        <f t="shared" si="19"/>
        <v>9200000</v>
      </c>
      <c r="CR139" s="48">
        <f t="shared" si="18"/>
        <v>4</v>
      </c>
      <c r="CS139" s="48">
        <f t="shared" si="16"/>
        <v>0</v>
      </c>
      <c r="CT139" s="159">
        <v>44957</v>
      </c>
      <c r="CU139" s="389">
        <f t="shared" si="20"/>
        <v>27600000</v>
      </c>
      <c r="CV139" s="46"/>
      <c r="CW139" s="27"/>
      <c r="CX139" s="27"/>
      <c r="CY139" s="27"/>
      <c r="CZ139" s="142"/>
      <c r="DA139" s="142"/>
      <c r="DB139" s="142"/>
      <c r="DC139" s="142"/>
      <c r="DD139" s="142"/>
      <c r="DE139" s="142"/>
      <c r="DF139" s="27"/>
      <c r="DG139" s="370" t="s">
        <v>1847</v>
      </c>
      <c r="DH139" s="370" t="s">
        <v>1458</v>
      </c>
      <c r="DI139" s="27"/>
      <c r="DJ139" s="27" t="s">
        <v>1228</v>
      </c>
      <c r="DK139" s="27" t="s">
        <v>2820</v>
      </c>
      <c r="DL139" s="49" t="s">
        <v>2821</v>
      </c>
      <c r="DM139" s="49" t="s">
        <v>2100</v>
      </c>
      <c r="DN139" s="25"/>
      <c r="DO139" t="s">
        <v>1558</v>
      </c>
    </row>
    <row r="140" spans="1:119" ht="25.5" customHeight="1" x14ac:dyDescent="0.25">
      <c r="A140" s="26" t="s">
        <v>906</v>
      </c>
      <c r="B140" s="27">
        <v>2022</v>
      </c>
      <c r="C140" s="34" t="s">
        <v>907</v>
      </c>
      <c r="D140" s="35" t="s">
        <v>2822</v>
      </c>
      <c r="E140" s="36" t="s">
        <v>2823</v>
      </c>
      <c r="F140" s="327" t="s">
        <v>2824</v>
      </c>
      <c r="G140" s="27" t="s">
        <v>1425</v>
      </c>
      <c r="H140" s="27" t="s">
        <v>1426</v>
      </c>
      <c r="I140" s="27" t="s">
        <v>1427</v>
      </c>
      <c r="J140" s="27" t="s">
        <v>2393</v>
      </c>
      <c r="K140" s="304" t="s">
        <v>2825</v>
      </c>
      <c r="L140" s="27" t="s">
        <v>908</v>
      </c>
      <c r="M140" s="27" t="s">
        <v>1842</v>
      </c>
      <c r="N140" s="146">
        <v>1010234536</v>
      </c>
      <c r="O140" s="176">
        <v>8</v>
      </c>
      <c r="P140" s="27" t="s">
        <v>1565</v>
      </c>
      <c r="Q140" s="27" t="s">
        <v>1431</v>
      </c>
      <c r="R140" s="378" t="s">
        <v>1485</v>
      </c>
      <c r="S140" s="39" t="s">
        <v>1451</v>
      </c>
      <c r="T140" s="27"/>
      <c r="U140" s="27"/>
      <c r="V140" s="37"/>
      <c r="W140" s="27"/>
      <c r="X140" s="27"/>
      <c r="Y140" s="27" t="s">
        <v>1499</v>
      </c>
      <c r="Z140" s="37">
        <v>3202790386</v>
      </c>
      <c r="AA140" s="37"/>
      <c r="AB140" s="37">
        <v>6</v>
      </c>
      <c r="AC140" s="27">
        <v>0</v>
      </c>
      <c r="AD140" s="40">
        <v>44589</v>
      </c>
      <c r="AE140" s="40">
        <v>44593</v>
      </c>
      <c r="AF140" s="41" t="s">
        <v>1956</v>
      </c>
      <c r="AG140" s="42">
        <v>44772</v>
      </c>
      <c r="AH140" s="43">
        <v>4520000</v>
      </c>
      <c r="AI140" s="43">
        <v>27120000</v>
      </c>
      <c r="AJ140" s="43"/>
      <c r="AK140" s="43"/>
      <c r="AL140" s="27" t="s">
        <v>2826</v>
      </c>
      <c r="AM140" s="27" t="s">
        <v>1673</v>
      </c>
      <c r="AN140" s="27">
        <v>489</v>
      </c>
      <c r="AO140" s="27" t="s">
        <v>2827</v>
      </c>
      <c r="AP140" s="44" t="s">
        <v>2411</v>
      </c>
      <c r="AQ140" s="27" t="s">
        <v>1434</v>
      </c>
      <c r="AR140" s="37">
        <v>3311601242087</v>
      </c>
      <c r="AS140" s="27">
        <v>1</v>
      </c>
      <c r="AT140" s="27">
        <f>IFERROR(VLOOKUP(AS140,#REF!,2,0), )</f>
        <v>0</v>
      </c>
      <c r="AU140" s="27">
        <v>24</v>
      </c>
      <c r="AV140" s="27">
        <f>IFERROR(VLOOKUP(AU140,#REF!,2,0), )</f>
        <v>0</v>
      </c>
      <c r="AW140" s="27">
        <v>2087</v>
      </c>
      <c r="AX140" s="27">
        <f>IFERROR(VLOOKUP(AW140,#REF!,2,0), )</f>
        <v>0</v>
      </c>
      <c r="AY140" s="37">
        <v>1</v>
      </c>
      <c r="AZ140" s="37">
        <v>1</v>
      </c>
      <c r="BA140" s="37"/>
      <c r="BB140" s="37"/>
      <c r="BC140" s="37"/>
      <c r="BD140" s="37"/>
      <c r="BE140" s="37"/>
      <c r="BF140" s="45"/>
      <c r="BG140" s="45"/>
      <c r="BH140" s="45"/>
      <c r="BI140" s="45"/>
      <c r="BJ140" s="45"/>
      <c r="BK140" s="45"/>
      <c r="BL140" s="45"/>
      <c r="BM140" s="45"/>
      <c r="BN140" s="45"/>
      <c r="BO140" s="45"/>
      <c r="BP140" s="46"/>
      <c r="BQ140" s="37"/>
      <c r="BR140" s="46"/>
      <c r="BS140" s="46"/>
      <c r="BT140" s="46"/>
      <c r="BU140" s="46"/>
      <c r="BV140" s="46"/>
      <c r="BW140" s="46"/>
      <c r="BX140" s="46"/>
      <c r="BY140" s="46"/>
      <c r="BZ140" s="37"/>
      <c r="CA140" s="43">
        <v>13560000</v>
      </c>
      <c r="CB140" s="37">
        <v>3</v>
      </c>
      <c r="CC140" s="37">
        <v>0</v>
      </c>
      <c r="CD140" s="42">
        <v>44865</v>
      </c>
      <c r="CE140" s="46"/>
      <c r="CF140" s="46"/>
      <c r="CG140" s="43"/>
      <c r="CH140" s="37"/>
      <c r="CI140" s="37"/>
      <c r="CJ140" s="42"/>
      <c r="CK140" s="46"/>
      <c r="CL140" s="46"/>
      <c r="CM140" s="46"/>
      <c r="CN140" s="46"/>
      <c r="CO140" s="37"/>
      <c r="CP140" s="42"/>
      <c r="CQ140" s="46">
        <f t="shared" si="19"/>
        <v>13560000</v>
      </c>
      <c r="CR140" s="48">
        <f t="shared" si="18"/>
        <v>3</v>
      </c>
      <c r="CS140" s="48">
        <f t="shared" si="16"/>
        <v>0</v>
      </c>
      <c r="CT140" s="159">
        <v>44865</v>
      </c>
      <c r="CU140" s="389">
        <f t="shared" si="20"/>
        <v>40680000</v>
      </c>
      <c r="CV140" s="46"/>
      <c r="CW140" s="27"/>
      <c r="CX140" s="27"/>
      <c r="CY140" s="27"/>
      <c r="CZ140" s="142"/>
      <c r="DA140" s="142"/>
      <c r="DB140" s="142"/>
      <c r="DC140" s="142"/>
      <c r="DD140" s="142"/>
      <c r="DE140" s="142"/>
      <c r="DF140" s="248"/>
      <c r="DG140" s="376" t="s">
        <v>1458</v>
      </c>
      <c r="DH140" s="376" t="s">
        <v>1458</v>
      </c>
      <c r="DI140" s="249"/>
      <c r="DJ140" s="27" t="s">
        <v>1631</v>
      </c>
      <c r="DK140" s="27" t="s">
        <v>1464</v>
      </c>
      <c r="DL140" s="49" t="s">
        <v>2329</v>
      </c>
      <c r="DM140" s="49"/>
      <c r="DN140" s="25"/>
      <c r="DO140" t="s">
        <v>1558</v>
      </c>
    </row>
    <row r="141" spans="1:119" ht="25.5" customHeight="1" x14ac:dyDescent="0.25">
      <c r="A141" s="26" t="s">
        <v>909</v>
      </c>
      <c r="B141" s="27">
        <v>2022</v>
      </c>
      <c r="C141" s="34" t="s">
        <v>910</v>
      </c>
      <c r="D141" s="35" t="s">
        <v>2828</v>
      </c>
      <c r="E141" s="36" t="s">
        <v>2829</v>
      </c>
      <c r="F141" s="327" t="s">
        <v>2830</v>
      </c>
      <c r="G141" s="27" t="s">
        <v>1425</v>
      </c>
      <c r="H141" s="27" t="s">
        <v>1426</v>
      </c>
      <c r="I141" s="27" t="s">
        <v>1427</v>
      </c>
      <c r="J141" s="27" t="s">
        <v>2831</v>
      </c>
      <c r="K141" s="304" t="s">
        <v>2832</v>
      </c>
      <c r="L141" s="27" t="s">
        <v>911</v>
      </c>
      <c r="M141" s="27" t="s">
        <v>1842</v>
      </c>
      <c r="N141" s="146">
        <v>80084525</v>
      </c>
      <c r="O141" s="176">
        <v>6</v>
      </c>
      <c r="P141" s="27" t="s">
        <v>1565</v>
      </c>
      <c r="Q141" s="27" t="s">
        <v>1431</v>
      </c>
      <c r="R141" s="378" t="s">
        <v>1470</v>
      </c>
      <c r="S141" s="39" t="s">
        <v>1451</v>
      </c>
      <c r="T141" s="27"/>
      <c r="U141" s="27"/>
      <c r="V141" s="37"/>
      <c r="W141" s="27"/>
      <c r="X141" s="27"/>
      <c r="Y141" s="27"/>
      <c r="Z141" s="37">
        <v>3158900362</v>
      </c>
      <c r="AA141" s="37"/>
      <c r="AB141" s="37">
        <v>8</v>
      </c>
      <c r="AC141" s="27">
        <v>0</v>
      </c>
      <c r="AD141" s="40">
        <v>44587</v>
      </c>
      <c r="AE141" s="40">
        <v>44593</v>
      </c>
      <c r="AF141" s="41" t="s">
        <v>1956</v>
      </c>
      <c r="AG141" s="42">
        <v>44834</v>
      </c>
      <c r="AH141" s="43">
        <v>3100000</v>
      </c>
      <c r="AI141" s="43">
        <v>24800000</v>
      </c>
      <c r="AJ141" s="43"/>
      <c r="AK141" s="43"/>
      <c r="AL141" s="27" t="s">
        <v>2833</v>
      </c>
      <c r="AM141" s="27" t="s">
        <v>1673</v>
      </c>
      <c r="AN141" s="27">
        <v>464</v>
      </c>
      <c r="AO141" s="27" t="s">
        <v>2834</v>
      </c>
      <c r="AP141" s="44" t="s">
        <v>2411</v>
      </c>
      <c r="AQ141" s="27" t="s">
        <v>1434</v>
      </c>
      <c r="AR141" s="37">
        <v>331160162094</v>
      </c>
      <c r="AS141" s="27">
        <v>1</v>
      </c>
      <c r="AT141" s="27">
        <f>IFERROR(VLOOKUP(AS141,#REF!,2,0), )</f>
        <v>0</v>
      </c>
      <c r="AU141" s="27">
        <v>6</v>
      </c>
      <c r="AV141" s="27">
        <f>IFERROR(VLOOKUP(AU141,#REF!,2,0), )</f>
        <v>0</v>
      </c>
      <c r="AW141" s="27">
        <v>2094</v>
      </c>
      <c r="AX141" s="27">
        <f>IFERROR(VLOOKUP(AW141,#REF!,2,0), )</f>
        <v>0</v>
      </c>
      <c r="AY141" s="37">
        <v>1</v>
      </c>
      <c r="AZ141" s="37">
        <v>1</v>
      </c>
      <c r="BA141" s="37"/>
      <c r="BB141" s="37"/>
      <c r="BC141" s="37"/>
      <c r="BD141" s="37"/>
      <c r="BE141" s="37"/>
      <c r="BF141" s="45"/>
      <c r="BG141" s="45"/>
      <c r="BH141" s="45"/>
      <c r="BI141" s="45"/>
      <c r="BJ141" s="45"/>
      <c r="BK141" s="45"/>
      <c r="BL141" s="45"/>
      <c r="BM141" s="45"/>
      <c r="BN141" s="45"/>
      <c r="BO141" s="45"/>
      <c r="BP141" s="46"/>
      <c r="BQ141" s="37"/>
      <c r="BR141" s="46"/>
      <c r="BS141" s="46"/>
      <c r="BT141" s="46"/>
      <c r="BU141" s="46"/>
      <c r="BV141" s="46"/>
      <c r="BW141" s="46"/>
      <c r="BX141" s="46"/>
      <c r="BY141" s="46"/>
      <c r="BZ141" s="37"/>
      <c r="CA141" s="43">
        <v>9300000</v>
      </c>
      <c r="CB141" s="37">
        <v>3</v>
      </c>
      <c r="CC141" s="37">
        <v>0</v>
      </c>
      <c r="CD141" s="42">
        <v>44926</v>
      </c>
      <c r="CE141" s="46"/>
      <c r="CF141" s="46"/>
      <c r="CG141" s="43"/>
      <c r="CH141" s="37"/>
      <c r="CI141" s="37"/>
      <c r="CJ141" s="42"/>
      <c r="CK141" s="46"/>
      <c r="CL141" s="46"/>
      <c r="CM141" s="46"/>
      <c r="CN141" s="46"/>
      <c r="CO141" s="37"/>
      <c r="CP141" s="42"/>
      <c r="CQ141" s="46">
        <f t="shared" si="19"/>
        <v>9300000</v>
      </c>
      <c r="CR141" s="48">
        <f t="shared" si="18"/>
        <v>3</v>
      </c>
      <c r="CS141" s="48">
        <f t="shared" si="16"/>
        <v>0</v>
      </c>
      <c r="CT141" s="159">
        <v>44926</v>
      </c>
      <c r="CU141" s="389">
        <f t="shared" si="20"/>
        <v>34100000</v>
      </c>
      <c r="CV141" s="46"/>
      <c r="CW141" s="27"/>
      <c r="CX141" s="27"/>
      <c r="CY141" s="27"/>
      <c r="CZ141" s="142"/>
      <c r="DA141" s="142"/>
      <c r="DB141" s="142"/>
      <c r="DC141" s="142"/>
      <c r="DD141" s="142"/>
      <c r="DE141" s="142"/>
      <c r="DF141" s="27"/>
      <c r="DG141" s="370" t="s">
        <v>1847</v>
      </c>
      <c r="DH141" s="370" t="s">
        <v>1458</v>
      </c>
      <c r="DI141" s="27"/>
      <c r="DJ141" s="27" t="s">
        <v>1631</v>
      </c>
      <c r="DK141" s="27" t="s">
        <v>2835</v>
      </c>
      <c r="DL141" s="49" t="s">
        <v>2836</v>
      </c>
      <c r="DM141" s="49" t="s">
        <v>2118</v>
      </c>
      <c r="DN141" s="25"/>
      <c r="DO141" t="s">
        <v>1558</v>
      </c>
    </row>
    <row r="142" spans="1:119" ht="25.5" customHeight="1" x14ac:dyDescent="0.25">
      <c r="A142" s="26" t="s">
        <v>912</v>
      </c>
      <c r="B142" s="27">
        <v>2022</v>
      </c>
      <c r="C142" s="34" t="s">
        <v>913</v>
      </c>
      <c r="D142" s="35" t="s">
        <v>2837</v>
      </c>
      <c r="E142" s="178" t="s">
        <v>2838</v>
      </c>
      <c r="F142" s="327" t="s">
        <v>2839</v>
      </c>
      <c r="G142" s="27" t="s">
        <v>1425</v>
      </c>
      <c r="H142" s="27" t="s">
        <v>1426</v>
      </c>
      <c r="I142" s="27" t="s">
        <v>1427</v>
      </c>
      <c r="J142" s="27" t="s">
        <v>2840</v>
      </c>
      <c r="K142" s="304" t="s">
        <v>2841</v>
      </c>
      <c r="L142" s="27" t="s">
        <v>914</v>
      </c>
      <c r="M142" s="27" t="s">
        <v>1842</v>
      </c>
      <c r="N142" s="146">
        <v>1015396273</v>
      </c>
      <c r="O142" s="176">
        <v>9</v>
      </c>
      <c r="P142" s="27" t="s">
        <v>1565</v>
      </c>
      <c r="Q142" s="27" t="s">
        <v>1431</v>
      </c>
      <c r="R142" s="378" t="s">
        <v>1485</v>
      </c>
      <c r="S142" s="39" t="s">
        <v>1451</v>
      </c>
      <c r="T142" s="27"/>
      <c r="U142" s="27"/>
      <c r="V142" s="37"/>
      <c r="W142" s="27"/>
      <c r="X142" s="27"/>
      <c r="Y142" s="27"/>
      <c r="Z142" s="37">
        <v>3114856512</v>
      </c>
      <c r="AA142" s="37"/>
      <c r="AB142" s="37">
        <v>8</v>
      </c>
      <c r="AC142" s="27">
        <v>0</v>
      </c>
      <c r="AD142" s="40">
        <v>44588</v>
      </c>
      <c r="AE142" s="40">
        <v>44593</v>
      </c>
      <c r="AF142" s="41" t="s">
        <v>1956</v>
      </c>
      <c r="AG142" s="42">
        <v>44834</v>
      </c>
      <c r="AH142" s="43">
        <v>4520000</v>
      </c>
      <c r="AI142" s="43">
        <v>36160000</v>
      </c>
      <c r="AJ142" s="43"/>
      <c r="AK142" s="43"/>
      <c r="AL142" s="27" t="s">
        <v>2842</v>
      </c>
      <c r="AM142" s="27" t="s">
        <v>1467</v>
      </c>
      <c r="AN142" s="27">
        <v>477</v>
      </c>
      <c r="AO142" s="27" t="s">
        <v>2843</v>
      </c>
      <c r="AP142" s="44" t="s">
        <v>2411</v>
      </c>
      <c r="AQ142" s="27" t="s">
        <v>1434</v>
      </c>
      <c r="AR142" s="37">
        <v>331160162101</v>
      </c>
      <c r="AS142" s="27">
        <v>1</v>
      </c>
      <c r="AT142" s="27">
        <f>IFERROR(VLOOKUP(AS142,#REF!,2,0), )</f>
        <v>0</v>
      </c>
      <c r="AU142" s="27">
        <v>6</v>
      </c>
      <c r="AV142" s="27">
        <f>IFERROR(VLOOKUP(AU142,#REF!,2,0), )</f>
        <v>0</v>
      </c>
      <c r="AW142" s="27">
        <v>2101</v>
      </c>
      <c r="AX142" s="27">
        <f>IFERROR(VLOOKUP(AW142,#REF!,2,0), )</f>
        <v>0</v>
      </c>
      <c r="AY142" s="37"/>
      <c r="AZ142" s="37"/>
      <c r="BA142" s="37"/>
      <c r="BB142" s="37"/>
      <c r="BC142" s="37"/>
      <c r="BD142" s="37"/>
      <c r="BE142" s="37"/>
      <c r="BF142" s="45"/>
      <c r="BG142" s="45"/>
      <c r="BH142" s="45"/>
      <c r="BI142" s="45"/>
      <c r="BJ142" s="45"/>
      <c r="BK142" s="45"/>
      <c r="BL142" s="45"/>
      <c r="BM142" s="45"/>
      <c r="BN142" s="45"/>
      <c r="BO142" s="45"/>
      <c r="BP142" s="46"/>
      <c r="BQ142" s="37"/>
      <c r="BR142" s="46"/>
      <c r="BS142" s="46"/>
      <c r="BT142" s="46"/>
      <c r="BU142" s="46"/>
      <c r="BV142" s="46"/>
      <c r="BW142" s="46"/>
      <c r="BX142" s="46"/>
      <c r="BY142" s="46"/>
      <c r="BZ142" s="37"/>
      <c r="CA142" s="43"/>
      <c r="CB142" s="37"/>
      <c r="CC142" s="37"/>
      <c r="CD142" s="42"/>
      <c r="CE142" s="46"/>
      <c r="CF142" s="46"/>
      <c r="CG142" s="43"/>
      <c r="CH142" s="37"/>
      <c r="CI142" s="37"/>
      <c r="CJ142" s="42"/>
      <c r="CK142" s="46"/>
      <c r="CL142" s="46"/>
      <c r="CM142" s="46"/>
      <c r="CN142" s="46"/>
      <c r="CO142" s="37"/>
      <c r="CP142" s="42"/>
      <c r="CQ142" s="46">
        <f t="shared" si="19"/>
        <v>0</v>
      </c>
      <c r="CR142" s="48">
        <f t="shared" si="18"/>
        <v>0</v>
      </c>
      <c r="CS142" s="48">
        <f t="shared" si="16"/>
        <v>0</v>
      </c>
      <c r="CT142" s="42">
        <v>44834</v>
      </c>
      <c r="CU142" s="389">
        <f t="shared" si="20"/>
        <v>36160000</v>
      </c>
      <c r="CV142" s="46"/>
      <c r="CW142" s="27"/>
      <c r="CX142" s="27"/>
      <c r="CY142" s="27"/>
      <c r="CZ142" s="142"/>
      <c r="DA142" s="142"/>
      <c r="DB142" s="142"/>
      <c r="DC142" s="142"/>
      <c r="DD142" s="142"/>
      <c r="DE142" s="142"/>
      <c r="DF142" s="248"/>
      <c r="DG142" s="376" t="s">
        <v>1458</v>
      </c>
      <c r="DH142" s="376" t="s">
        <v>1458</v>
      </c>
      <c r="DI142" s="249"/>
      <c r="DJ142" s="27" t="s">
        <v>1631</v>
      </c>
      <c r="DK142" s="27" t="s">
        <v>1464</v>
      </c>
      <c r="DL142" s="49" t="s">
        <v>2329</v>
      </c>
      <c r="DM142" s="49" t="s">
        <v>1860</v>
      </c>
      <c r="DN142" s="25"/>
      <c r="DO142" t="s">
        <v>1558</v>
      </c>
    </row>
    <row r="143" spans="1:119" ht="25.5" customHeight="1" x14ac:dyDescent="0.25">
      <c r="A143" s="26" t="s">
        <v>915</v>
      </c>
      <c r="B143" s="27">
        <v>2022</v>
      </c>
      <c r="C143" s="34" t="s">
        <v>916</v>
      </c>
      <c r="D143" s="35" t="s">
        <v>2844</v>
      </c>
      <c r="E143" s="36" t="s">
        <v>2845</v>
      </c>
      <c r="F143" s="327" t="s">
        <v>2846</v>
      </c>
      <c r="G143" s="27" t="s">
        <v>1425</v>
      </c>
      <c r="H143" s="27" t="s">
        <v>1426</v>
      </c>
      <c r="I143" s="27" t="s">
        <v>1427</v>
      </c>
      <c r="J143" s="27" t="s">
        <v>1674</v>
      </c>
      <c r="K143" s="304" t="s">
        <v>1606</v>
      </c>
      <c r="L143" s="27" t="s">
        <v>917</v>
      </c>
      <c r="M143" s="27" t="s">
        <v>1842</v>
      </c>
      <c r="N143" s="146">
        <v>52312549</v>
      </c>
      <c r="O143" s="176">
        <v>1</v>
      </c>
      <c r="P143" s="27" t="s">
        <v>1565</v>
      </c>
      <c r="Q143" s="27" t="s">
        <v>1431</v>
      </c>
      <c r="R143" s="382" t="s">
        <v>1432</v>
      </c>
      <c r="S143" s="39" t="s">
        <v>1451</v>
      </c>
      <c r="T143" s="27"/>
      <c r="U143" s="27"/>
      <c r="V143" s="37"/>
      <c r="W143" s="27"/>
      <c r="X143" s="27"/>
      <c r="Y143" s="27"/>
      <c r="Z143" s="37">
        <v>3218096021</v>
      </c>
      <c r="AA143" s="37"/>
      <c r="AB143" s="37">
        <v>8</v>
      </c>
      <c r="AC143" s="27">
        <v>0</v>
      </c>
      <c r="AD143" s="40">
        <v>44588</v>
      </c>
      <c r="AE143" s="156">
        <v>44589</v>
      </c>
      <c r="AF143" s="41" t="s">
        <v>2051</v>
      </c>
      <c r="AG143" s="42">
        <v>44831</v>
      </c>
      <c r="AH143" s="43">
        <v>4520000</v>
      </c>
      <c r="AI143" s="43">
        <v>36160000</v>
      </c>
      <c r="AJ143" s="43"/>
      <c r="AK143" s="43"/>
      <c r="AL143" s="27" t="s">
        <v>2847</v>
      </c>
      <c r="AM143" s="27" t="s">
        <v>1673</v>
      </c>
      <c r="AN143" s="27">
        <v>476</v>
      </c>
      <c r="AO143" s="27" t="s">
        <v>2848</v>
      </c>
      <c r="AP143" s="44" t="s">
        <v>2411</v>
      </c>
      <c r="AQ143" s="27" t="s">
        <v>1434</v>
      </c>
      <c r="AR143" t="s">
        <v>1608</v>
      </c>
      <c r="AS143" s="169"/>
      <c r="AT143" s="27">
        <f>IFERROR(VLOOKUP(AS143,#REF!,2,0), )</f>
        <v>0</v>
      </c>
      <c r="AU143" s="27"/>
      <c r="AV143" s="27">
        <f>IFERROR(VLOOKUP(AU143,#REF!,2,0), )</f>
        <v>0</v>
      </c>
      <c r="AW143" s="27"/>
      <c r="AX143" s="27">
        <f>IFERROR(VLOOKUP(AW143,#REF!,2,0), )</f>
        <v>0</v>
      </c>
      <c r="AY143" s="37"/>
      <c r="AZ143" s="37"/>
      <c r="BA143" s="37"/>
      <c r="BB143" s="37"/>
      <c r="BC143" s="37"/>
      <c r="BD143" s="37"/>
      <c r="BE143" s="37"/>
      <c r="BF143" s="45"/>
      <c r="BG143" s="45"/>
      <c r="BH143" s="45"/>
      <c r="BI143" s="45"/>
      <c r="BJ143" s="45"/>
      <c r="BK143" s="45"/>
      <c r="BL143" s="45"/>
      <c r="BM143" s="45"/>
      <c r="BN143" s="45"/>
      <c r="BO143" s="45"/>
      <c r="BP143" s="46"/>
      <c r="BQ143" s="37"/>
      <c r="BR143" s="46"/>
      <c r="BS143" s="46"/>
      <c r="BT143" s="46"/>
      <c r="BU143" s="46"/>
      <c r="BV143" s="46"/>
      <c r="BW143" s="46"/>
      <c r="BX143" s="46"/>
      <c r="BY143" s="46"/>
      <c r="BZ143" s="37"/>
      <c r="CA143" s="43"/>
      <c r="CB143" s="37"/>
      <c r="CC143" s="37"/>
      <c r="CD143" s="42"/>
      <c r="CE143" s="46"/>
      <c r="CF143" s="46"/>
      <c r="CG143" s="43"/>
      <c r="CH143" s="37"/>
      <c r="CI143" s="37"/>
      <c r="CJ143" s="42"/>
      <c r="CK143" s="46"/>
      <c r="CL143" s="46"/>
      <c r="CM143" s="46"/>
      <c r="CN143" s="46"/>
      <c r="CO143" s="37"/>
      <c r="CP143" s="42"/>
      <c r="CQ143" s="46">
        <f t="shared" si="19"/>
        <v>0</v>
      </c>
      <c r="CR143" s="48">
        <f t="shared" si="18"/>
        <v>0</v>
      </c>
      <c r="CS143" s="48">
        <f t="shared" si="16"/>
        <v>0</v>
      </c>
      <c r="CT143" s="42">
        <v>44831</v>
      </c>
      <c r="CU143" s="389">
        <f t="shared" si="20"/>
        <v>36160000</v>
      </c>
      <c r="CV143" s="46"/>
      <c r="CW143" s="27"/>
      <c r="CX143" s="27"/>
      <c r="CY143" s="27"/>
      <c r="CZ143" s="142"/>
      <c r="DA143" s="142"/>
      <c r="DB143" s="142"/>
      <c r="DC143" s="142"/>
      <c r="DD143" s="142"/>
      <c r="DE143" s="142"/>
      <c r="DF143" s="248"/>
      <c r="DG143" s="376" t="s">
        <v>1458</v>
      </c>
      <c r="DH143" s="376" t="s">
        <v>1458</v>
      </c>
      <c r="DI143" s="249"/>
      <c r="DJ143" s="27" t="s">
        <v>1631</v>
      </c>
      <c r="DK143" s="27" t="s">
        <v>1464</v>
      </c>
      <c r="DL143" s="49" t="s">
        <v>2329</v>
      </c>
      <c r="DM143" s="49" t="s">
        <v>1860</v>
      </c>
      <c r="DN143" s="25"/>
      <c r="DO143" t="s">
        <v>1558</v>
      </c>
    </row>
    <row r="144" spans="1:119" ht="25.5" customHeight="1" x14ac:dyDescent="0.25">
      <c r="A144" s="26" t="s">
        <v>918</v>
      </c>
      <c r="B144" s="27">
        <v>2022</v>
      </c>
      <c r="C144" s="34" t="s">
        <v>919</v>
      </c>
      <c r="D144" s="35" t="s">
        <v>2849</v>
      </c>
      <c r="E144" s="178" t="s">
        <v>2850</v>
      </c>
      <c r="F144" s="327" t="s">
        <v>2851</v>
      </c>
      <c r="G144" s="27" t="s">
        <v>1425</v>
      </c>
      <c r="H144" s="27" t="s">
        <v>1426</v>
      </c>
      <c r="I144" s="27" t="s">
        <v>1427</v>
      </c>
      <c r="J144" s="27" t="s">
        <v>1748</v>
      </c>
      <c r="K144" s="304" t="s">
        <v>2852</v>
      </c>
      <c r="L144" s="27" t="s">
        <v>920</v>
      </c>
      <c r="M144" s="27" t="s">
        <v>1842</v>
      </c>
      <c r="N144" s="146">
        <v>35586879</v>
      </c>
      <c r="O144" s="176">
        <v>9</v>
      </c>
      <c r="P144" s="27" t="s">
        <v>2853</v>
      </c>
      <c r="Q144" s="27" t="s">
        <v>1431</v>
      </c>
      <c r="R144" s="379" t="s">
        <v>1470</v>
      </c>
      <c r="S144" s="39" t="s">
        <v>1451</v>
      </c>
      <c r="T144" s="27"/>
      <c r="U144" s="27"/>
      <c r="V144" s="37"/>
      <c r="W144" s="27"/>
      <c r="X144" s="27"/>
      <c r="Y144" s="27"/>
      <c r="Z144" s="37">
        <v>3215624877</v>
      </c>
      <c r="AA144" s="37"/>
      <c r="AB144" s="37">
        <v>8</v>
      </c>
      <c r="AC144" s="27">
        <v>0</v>
      </c>
      <c r="AD144" s="40">
        <v>44587</v>
      </c>
      <c r="AE144" s="156">
        <v>44588</v>
      </c>
      <c r="AF144" s="169" t="s">
        <v>2037</v>
      </c>
      <c r="AG144" s="42">
        <v>44830</v>
      </c>
      <c r="AH144" s="43">
        <v>2300000</v>
      </c>
      <c r="AI144" s="43">
        <v>18400000</v>
      </c>
      <c r="AJ144" s="43"/>
      <c r="AK144" s="43"/>
      <c r="AL144" s="27" t="s">
        <v>2854</v>
      </c>
      <c r="AM144" s="27" t="s">
        <v>1626</v>
      </c>
      <c r="AN144" s="27">
        <v>467</v>
      </c>
      <c r="AO144" s="27" t="s">
        <v>2855</v>
      </c>
      <c r="AP144" s="44" t="s">
        <v>2411</v>
      </c>
      <c r="AQ144" s="27" t="s">
        <v>1434</v>
      </c>
      <c r="AR144" s="37">
        <v>3311605572172</v>
      </c>
      <c r="AS144" s="27">
        <v>5</v>
      </c>
      <c r="AT144" s="27">
        <f>IFERROR(VLOOKUP(AS144,#REF!,2,0), )</f>
        <v>0</v>
      </c>
      <c r="AU144" s="27">
        <v>57</v>
      </c>
      <c r="AV144" s="27">
        <f>IFERROR(VLOOKUP(AU144,#REF!,2,0), )</f>
        <v>0</v>
      </c>
      <c r="AW144" s="27">
        <v>2172</v>
      </c>
      <c r="AX144" s="27">
        <f>IFERROR(VLOOKUP(AW144,#REF!,2,0), )</f>
        <v>0</v>
      </c>
      <c r="AY144" s="37"/>
      <c r="AZ144" s="37"/>
      <c r="BA144" s="37"/>
      <c r="BB144" s="37"/>
      <c r="BC144" s="37"/>
      <c r="BD144" s="37"/>
      <c r="BE144" s="37"/>
      <c r="BF144" s="45"/>
      <c r="BG144" s="45"/>
      <c r="BH144" s="45"/>
      <c r="BI144" s="45"/>
      <c r="BJ144" s="45"/>
      <c r="BK144" s="45"/>
      <c r="BL144" s="45"/>
      <c r="BM144" s="45"/>
      <c r="BN144" s="45"/>
      <c r="BO144" s="45"/>
      <c r="BP144" s="46"/>
      <c r="BQ144" s="37"/>
      <c r="BR144" s="46"/>
      <c r="BS144" s="46"/>
      <c r="BT144" s="46"/>
      <c r="BU144" s="46"/>
      <c r="BV144" s="46"/>
      <c r="BW144" s="46"/>
      <c r="BX144" s="46"/>
      <c r="BY144" s="46"/>
      <c r="BZ144" s="37"/>
      <c r="CA144" s="43"/>
      <c r="CB144" s="37"/>
      <c r="CC144" s="37"/>
      <c r="CD144" s="42"/>
      <c r="CE144" s="46"/>
      <c r="CF144" s="46"/>
      <c r="CG144" s="43"/>
      <c r="CH144" s="37"/>
      <c r="CI144" s="37"/>
      <c r="CJ144" s="42"/>
      <c r="CK144" s="46"/>
      <c r="CL144" s="46"/>
      <c r="CM144" s="46"/>
      <c r="CN144" s="46"/>
      <c r="CO144" s="37"/>
      <c r="CP144" s="42"/>
      <c r="CQ144" s="46">
        <f t="shared" si="19"/>
        <v>0</v>
      </c>
      <c r="CR144" s="48">
        <f t="shared" si="18"/>
        <v>0</v>
      </c>
      <c r="CS144" s="48">
        <f t="shared" si="16"/>
        <v>0</v>
      </c>
      <c r="CT144" s="42">
        <v>44830</v>
      </c>
      <c r="CU144" s="389">
        <f t="shared" si="20"/>
        <v>18400000</v>
      </c>
      <c r="CV144" s="46"/>
      <c r="CW144" s="27"/>
      <c r="CX144" s="27"/>
      <c r="CY144" s="27"/>
      <c r="CZ144" s="142"/>
      <c r="DA144" s="142"/>
      <c r="DB144" s="142"/>
      <c r="DC144" s="142"/>
      <c r="DD144" s="142"/>
      <c r="DE144" s="142"/>
      <c r="DF144" s="248"/>
      <c r="DG144" s="376" t="s">
        <v>1458</v>
      </c>
      <c r="DH144" s="376" t="s">
        <v>1458</v>
      </c>
      <c r="DI144" s="249"/>
      <c r="DJ144" s="27" t="s">
        <v>1631</v>
      </c>
      <c r="DK144" s="27" t="s">
        <v>2184</v>
      </c>
      <c r="DL144" s="49" t="s">
        <v>2185</v>
      </c>
      <c r="DM144" s="49" t="s">
        <v>2100</v>
      </c>
      <c r="DN144" s="27" t="s">
        <v>2622</v>
      </c>
      <c r="DO144" t="s">
        <v>1558</v>
      </c>
    </row>
    <row r="145" spans="1:119" ht="25.5" customHeight="1" x14ac:dyDescent="0.25">
      <c r="A145" s="26" t="s">
        <v>921</v>
      </c>
      <c r="B145" s="27">
        <v>2022</v>
      </c>
      <c r="C145" s="34" t="s">
        <v>922</v>
      </c>
      <c r="D145" s="35" t="s">
        <v>2856</v>
      </c>
      <c r="E145" s="178" t="s">
        <v>2857</v>
      </c>
      <c r="F145" s="327" t="s">
        <v>2858</v>
      </c>
      <c r="G145" s="27" t="s">
        <v>1425</v>
      </c>
      <c r="H145" s="27" t="s">
        <v>1426</v>
      </c>
      <c r="I145" s="27" t="s">
        <v>1427</v>
      </c>
      <c r="J145" s="27" t="s">
        <v>1551</v>
      </c>
      <c r="K145" s="304" t="s">
        <v>2859</v>
      </c>
      <c r="L145" s="27" t="s">
        <v>923</v>
      </c>
      <c r="M145" s="27" t="s">
        <v>1842</v>
      </c>
      <c r="N145" s="146">
        <v>73193560</v>
      </c>
      <c r="O145" s="176">
        <v>6</v>
      </c>
      <c r="P145" s="27" t="s">
        <v>2860</v>
      </c>
      <c r="Q145" s="27" t="s">
        <v>1431</v>
      </c>
      <c r="R145" s="382" t="s">
        <v>1432</v>
      </c>
      <c r="S145" s="39" t="s">
        <v>2861</v>
      </c>
      <c r="T145" s="27"/>
      <c r="U145" s="27"/>
      <c r="V145" s="37"/>
      <c r="W145" s="27"/>
      <c r="X145" s="27"/>
      <c r="Y145" s="27"/>
      <c r="Z145" s="37">
        <v>3157044124</v>
      </c>
      <c r="AA145" s="37"/>
      <c r="AB145" s="37">
        <v>8</v>
      </c>
      <c r="AC145" s="27">
        <v>0</v>
      </c>
      <c r="AD145" s="40">
        <v>44588</v>
      </c>
      <c r="AE145" s="156">
        <v>44589</v>
      </c>
      <c r="AF145" s="41" t="s">
        <v>2051</v>
      </c>
      <c r="AG145" s="42">
        <v>44831</v>
      </c>
      <c r="AH145" s="43">
        <v>4520000</v>
      </c>
      <c r="AI145" s="43">
        <v>36160000</v>
      </c>
      <c r="AJ145" s="43"/>
      <c r="AK145" s="43"/>
      <c r="AL145" s="27" t="s">
        <v>2862</v>
      </c>
      <c r="AM145" s="27" t="s">
        <v>1626</v>
      </c>
      <c r="AN145" s="27">
        <v>474</v>
      </c>
      <c r="AO145" s="27" t="s">
        <v>2863</v>
      </c>
      <c r="AP145" s="44" t="s">
        <v>2411</v>
      </c>
      <c r="AQ145" s="27" t="s">
        <v>1434</v>
      </c>
      <c r="AR145" s="37">
        <v>331160272139</v>
      </c>
      <c r="AS145" s="27">
        <v>2</v>
      </c>
      <c r="AT145" s="27">
        <f>IFERROR(VLOOKUP(AS145,#REF!,2,0), )</f>
        <v>0</v>
      </c>
      <c r="AU145" s="27">
        <v>7</v>
      </c>
      <c r="AV145" s="27">
        <f>IFERROR(VLOOKUP(AU145,#REF!,2,0), )</f>
        <v>0</v>
      </c>
      <c r="AW145" s="27">
        <v>2139</v>
      </c>
      <c r="AX145" s="27">
        <f>IFERROR(VLOOKUP(AW145,#REF!,2,0), )</f>
        <v>0</v>
      </c>
      <c r="AY145" s="37"/>
      <c r="AZ145" s="37"/>
      <c r="BA145" s="37">
        <v>1</v>
      </c>
      <c r="BB145" s="37">
        <v>1</v>
      </c>
      <c r="BC145" s="37"/>
      <c r="BD145" s="37"/>
      <c r="BE145" s="37"/>
      <c r="BF145" s="45"/>
      <c r="BG145" s="45"/>
      <c r="BH145" s="45"/>
      <c r="BI145" s="45">
        <v>44719</v>
      </c>
      <c r="BJ145" s="45"/>
      <c r="BK145" s="45"/>
      <c r="BL145" s="45"/>
      <c r="BM145" s="45"/>
      <c r="BN145" s="45"/>
      <c r="BO145" s="45"/>
      <c r="BP145" s="46" t="s">
        <v>1430</v>
      </c>
      <c r="BQ145" s="37">
        <v>1019092324</v>
      </c>
      <c r="BR145" s="25" t="s">
        <v>1552</v>
      </c>
      <c r="BS145" s="46"/>
      <c r="BT145" s="46"/>
      <c r="BU145" s="46"/>
      <c r="BV145" s="46"/>
      <c r="BW145" s="46"/>
      <c r="BX145" s="46"/>
      <c r="BY145" s="46"/>
      <c r="BZ145" s="37"/>
      <c r="CA145" s="43"/>
      <c r="CB145" s="37"/>
      <c r="CC145" s="37"/>
      <c r="CD145" s="42"/>
      <c r="CE145" s="46"/>
      <c r="CF145" s="46"/>
      <c r="CG145" s="43"/>
      <c r="CH145" s="37"/>
      <c r="CI145" s="37"/>
      <c r="CJ145" s="42"/>
      <c r="CK145" s="46"/>
      <c r="CL145" s="46"/>
      <c r="CM145" s="46"/>
      <c r="CN145" s="46"/>
      <c r="CO145" s="37"/>
      <c r="CP145" s="42"/>
      <c r="CQ145" s="46">
        <f t="shared" si="19"/>
        <v>0</v>
      </c>
      <c r="CR145" s="48">
        <f t="shared" si="18"/>
        <v>0</v>
      </c>
      <c r="CS145" s="48">
        <f t="shared" si="16"/>
        <v>0</v>
      </c>
      <c r="CT145" s="159">
        <v>44896</v>
      </c>
      <c r="CU145" s="389">
        <f t="shared" si="20"/>
        <v>36160000</v>
      </c>
      <c r="CV145" s="46"/>
      <c r="CW145" s="27"/>
      <c r="CX145" s="27"/>
      <c r="CY145" s="27"/>
      <c r="CZ145" s="142"/>
      <c r="DA145" s="142"/>
      <c r="DB145" s="142"/>
      <c r="DC145" s="142"/>
      <c r="DD145" s="142"/>
      <c r="DE145" s="142"/>
      <c r="DF145" s="27"/>
      <c r="DG145" s="235" t="s">
        <v>1847</v>
      </c>
      <c r="DH145" s="235" t="s">
        <v>1458</v>
      </c>
      <c r="DI145" s="27"/>
      <c r="DJ145" s="27" t="s">
        <v>1631</v>
      </c>
      <c r="DK145" s="27" t="s">
        <v>2319</v>
      </c>
      <c r="DL145" s="49" t="s">
        <v>2320</v>
      </c>
      <c r="DM145" s="49" t="s">
        <v>1850</v>
      </c>
      <c r="DN145" s="25"/>
      <c r="DO145" t="s">
        <v>1558</v>
      </c>
    </row>
    <row r="146" spans="1:119" ht="25.5" customHeight="1" x14ac:dyDescent="0.25">
      <c r="A146" s="26" t="s">
        <v>924</v>
      </c>
      <c r="B146" s="27">
        <v>2022</v>
      </c>
      <c r="C146" s="34" t="s">
        <v>925</v>
      </c>
      <c r="D146" s="35" t="s">
        <v>2864</v>
      </c>
      <c r="E146" s="178" t="s">
        <v>2765</v>
      </c>
      <c r="F146" s="327" t="s">
        <v>2766</v>
      </c>
      <c r="G146" s="27" t="s">
        <v>1425</v>
      </c>
      <c r="H146" s="27" t="s">
        <v>1426</v>
      </c>
      <c r="I146" s="27" t="s">
        <v>1427</v>
      </c>
      <c r="J146" s="27" t="s">
        <v>2767</v>
      </c>
      <c r="K146" s="304" t="s">
        <v>2865</v>
      </c>
      <c r="L146" s="27" t="s">
        <v>926</v>
      </c>
      <c r="M146" s="27" t="s">
        <v>1842</v>
      </c>
      <c r="N146" s="146">
        <v>79729767</v>
      </c>
      <c r="O146" s="176">
        <v>8</v>
      </c>
      <c r="P146" s="27" t="s">
        <v>1565</v>
      </c>
      <c r="Q146" s="27" t="s">
        <v>1431</v>
      </c>
      <c r="R146" s="382" t="s">
        <v>1432</v>
      </c>
      <c r="S146" s="39" t="s">
        <v>2866</v>
      </c>
      <c r="T146" s="27"/>
      <c r="U146" s="27"/>
      <c r="V146" s="37"/>
      <c r="W146" s="27"/>
      <c r="X146" s="27"/>
      <c r="Y146" s="27" t="s">
        <v>1566</v>
      </c>
      <c r="Z146" s="39">
        <v>3143307092</v>
      </c>
      <c r="AA146" s="37"/>
      <c r="AB146" s="37">
        <v>8</v>
      </c>
      <c r="AC146" s="27">
        <v>0</v>
      </c>
      <c r="AD146" s="40">
        <v>44587</v>
      </c>
      <c r="AE146" s="171">
        <v>44590</v>
      </c>
      <c r="AF146" s="41" t="s">
        <v>2342</v>
      </c>
      <c r="AG146" s="42">
        <v>44832</v>
      </c>
      <c r="AH146" s="43">
        <v>4520000</v>
      </c>
      <c r="AI146" s="43">
        <v>36160000</v>
      </c>
      <c r="AJ146" s="43"/>
      <c r="AK146" s="43"/>
      <c r="AL146" s="27" t="s">
        <v>2867</v>
      </c>
      <c r="AM146" s="27" t="s">
        <v>1673</v>
      </c>
      <c r="AN146" s="27">
        <v>471</v>
      </c>
      <c r="AO146" s="92" t="s">
        <v>2868</v>
      </c>
      <c r="AP146" s="44" t="s">
        <v>2046</v>
      </c>
      <c r="AQ146" s="27" t="s">
        <v>1434</v>
      </c>
      <c r="AR146" s="37">
        <v>3311605572169</v>
      </c>
      <c r="AS146" s="27">
        <v>5</v>
      </c>
      <c r="AT146" s="27">
        <f>IFERROR(VLOOKUP(AS146,#REF!,2,0), )</f>
        <v>0</v>
      </c>
      <c r="AU146" s="27">
        <v>57</v>
      </c>
      <c r="AV146" s="27">
        <f>IFERROR(VLOOKUP(AU146,#REF!,2,0), )</f>
        <v>0</v>
      </c>
      <c r="AW146" s="27">
        <v>2169</v>
      </c>
      <c r="AX146" s="27">
        <f>IFERROR(VLOOKUP(AW146,#REF!,2,0), )</f>
        <v>0</v>
      </c>
      <c r="AY146" s="37">
        <v>1</v>
      </c>
      <c r="AZ146" s="37">
        <v>1</v>
      </c>
      <c r="BA146" s="37"/>
      <c r="BB146" s="37"/>
      <c r="BC146" s="37"/>
      <c r="BD146" s="37"/>
      <c r="BE146" s="37"/>
      <c r="BF146" s="45"/>
      <c r="BG146" s="45"/>
      <c r="BH146" s="45"/>
      <c r="BI146" s="45"/>
      <c r="BJ146" s="45"/>
      <c r="BK146" s="45"/>
      <c r="BL146" s="45"/>
      <c r="BM146" s="45"/>
      <c r="BN146" s="45"/>
      <c r="BO146" s="45"/>
      <c r="BP146" s="46"/>
      <c r="BQ146" s="37"/>
      <c r="BR146" s="46"/>
      <c r="BS146" s="46"/>
      <c r="BT146" s="46"/>
      <c r="BU146" s="46"/>
      <c r="BV146" s="46"/>
      <c r="BW146" s="46"/>
      <c r="BX146" s="46"/>
      <c r="BY146" s="46"/>
      <c r="BZ146" s="37"/>
      <c r="CA146" s="43">
        <v>18080000</v>
      </c>
      <c r="CB146" s="37">
        <v>4</v>
      </c>
      <c r="CC146" s="37">
        <v>0</v>
      </c>
      <c r="CD146" s="42">
        <v>44954</v>
      </c>
      <c r="CE146" s="46"/>
      <c r="CF146" s="46"/>
      <c r="CG146" s="43"/>
      <c r="CH146" s="37"/>
      <c r="CI146" s="37"/>
      <c r="CJ146" s="42"/>
      <c r="CK146" s="46"/>
      <c r="CL146" s="46"/>
      <c r="CM146" s="46"/>
      <c r="CN146" s="46"/>
      <c r="CO146" s="37"/>
      <c r="CP146" s="42"/>
      <c r="CQ146" s="46">
        <f t="shared" si="19"/>
        <v>18080000</v>
      </c>
      <c r="CR146" s="48">
        <f t="shared" si="18"/>
        <v>4</v>
      </c>
      <c r="CS146" s="48">
        <f t="shared" si="16"/>
        <v>0</v>
      </c>
      <c r="CT146" s="42">
        <v>44954</v>
      </c>
      <c r="CU146" s="389">
        <f t="shared" si="20"/>
        <v>54240000</v>
      </c>
      <c r="CV146" s="46"/>
      <c r="CW146" s="27"/>
      <c r="CX146" s="27"/>
      <c r="CY146" s="27"/>
      <c r="CZ146" s="142"/>
      <c r="DA146" s="142"/>
      <c r="DB146" s="142"/>
      <c r="DC146" s="142"/>
      <c r="DD146" s="142"/>
      <c r="DE146" s="142"/>
      <c r="DF146" s="27"/>
      <c r="DG146" s="27" t="s">
        <v>1847</v>
      </c>
      <c r="DH146" s="27" t="s">
        <v>1458</v>
      </c>
      <c r="DI146" s="27"/>
      <c r="DJ146" s="27" t="s">
        <v>1922</v>
      </c>
      <c r="DK146" s="27" t="s">
        <v>1858</v>
      </c>
      <c r="DL146" s="49" t="s">
        <v>2151</v>
      </c>
      <c r="DM146" s="49" t="s">
        <v>1850</v>
      </c>
      <c r="DN146" s="25"/>
      <c r="DO146" t="s">
        <v>1558</v>
      </c>
    </row>
    <row r="147" spans="1:119" ht="25.5" customHeight="1" x14ac:dyDescent="0.25">
      <c r="A147" s="26" t="s">
        <v>927</v>
      </c>
      <c r="B147" s="27">
        <v>2022</v>
      </c>
      <c r="C147" s="34" t="s">
        <v>928</v>
      </c>
      <c r="D147" s="35" t="s">
        <v>2869</v>
      </c>
      <c r="E147" s="178" t="s">
        <v>2870</v>
      </c>
      <c r="F147" s="327" t="s">
        <v>2871</v>
      </c>
      <c r="G147" s="27" t="s">
        <v>1425</v>
      </c>
      <c r="H147" s="27" t="s">
        <v>1426</v>
      </c>
      <c r="I147" s="27" t="s">
        <v>1427</v>
      </c>
      <c r="J147" s="27" t="s">
        <v>2840</v>
      </c>
      <c r="K147" s="304" t="s">
        <v>2872</v>
      </c>
      <c r="L147" s="27" t="s">
        <v>929</v>
      </c>
      <c r="M147" s="27" t="s">
        <v>1842</v>
      </c>
      <c r="N147" s="146">
        <v>52733867</v>
      </c>
      <c r="O147" s="176">
        <v>3</v>
      </c>
      <c r="P147" s="27" t="s">
        <v>1565</v>
      </c>
      <c r="Q147" s="27" t="s">
        <v>1431</v>
      </c>
      <c r="R147" s="382" t="s">
        <v>1432</v>
      </c>
      <c r="S147" s="39" t="s">
        <v>1451</v>
      </c>
      <c r="T147" s="27"/>
      <c r="U147" s="27"/>
      <c r="V147" s="37"/>
      <c r="W147" s="27"/>
      <c r="X147" s="27"/>
      <c r="Y147" s="27" t="s">
        <v>1602</v>
      </c>
      <c r="Z147" s="37">
        <v>3024009676</v>
      </c>
      <c r="AA147" s="37"/>
      <c r="AB147" s="37">
        <v>8</v>
      </c>
      <c r="AC147" s="27">
        <v>0</v>
      </c>
      <c r="AD147" s="40">
        <v>44589</v>
      </c>
      <c r="AE147" s="40">
        <v>44594</v>
      </c>
      <c r="AF147" s="41" t="s">
        <v>1987</v>
      </c>
      <c r="AG147" s="42">
        <v>44835</v>
      </c>
      <c r="AH147" s="43">
        <v>4520000</v>
      </c>
      <c r="AI147" s="43">
        <v>36160000</v>
      </c>
      <c r="AJ147" s="43"/>
      <c r="AK147" s="43"/>
      <c r="AL147" s="27" t="s">
        <v>2873</v>
      </c>
      <c r="AM147" s="27" t="s">
        <v>1673</v>
      </c>
      <c r="AN147" s="27">
        <v>531</v>
      </c>
      <c r="AO147" s="27" t="s">
        <v>2874</v>
      </c>
      <c r="AP147" s="44" t="s">
        <v>2046</v>
      </c>
      <c r="AQ147" s="27" t="s">
        <v>1434</v>
      </c>
      <c r="AR147" s="37">
        <v>331160162101</v>
      </c>
      <c r="AS147" s="27">
        <v>1</v>
      </c>
      <c r="AT147" s="27">
        <f>IFERROR(VLOOKUP(AS147,#REF!,2,0), )</f>
        <v>0</v>
      </c>
      <c r="AU147" s="27">
        <v>6</v>
      </c>
      <c r="AV147" s="27">
        <f>IFERROR(VLOOKUP(AU147,#REF!,2,0), )</f>
        <v>0</v>
      </c>
      <c r="AW147" s="27">
        <v>2101</v>
      </c>
      <c r="AX147" s="27">
        <f>IFERROR(VLOOKUP(AW147,#REF!,2,0), )</f>
        <v>0</v>
      </c>
      <c r="AY147" s="37">
        <v>1</v>
      </c>
      <c r="AZ147" s="37">
        <v>1</v>
      </c>
      <c r="BA147" s="37"/>
      <c r="BB147" s="37"/>
      <c r="BC147" s="37"/>
      <c r="BD147" s="37"/>
      <c r="BE147" s="37"/>
      <c r="BF147" s="45"/>
      <c r="BG147" s="45"/>
      <c r="BH147" s="45"/>
      <c r="BI147" s="45"/>
      <c r="BJ147" s="45"/>
      <c r="BK147" s="45"/>
      <c r="BL147" s="45"/>
      <c r="BM147" s="45"/>
      <c r="BN147" s="45"/>
      <c r="BO147" s="45"/>
      <c r="BP147" s="46"/>
      <c r="BQ147" s="37"/>
      <c r="BR147" s="46"/>
      <c r="BS147" s="46"/>
      <c r="BT147" s="46"/>
      <c r="BU147" s="46"/>
      <c r="BV147" s="46"/>
      <c r="BW147" s="46"/>
      <c r="BX147" s="46"/>
      <c r="BY147" s="46"/>
      <c r="BZ147" s="37"/>
      <c r="CA147" s="43">
        <v>13560000</v>
      </c>
      <c r="CB147" s="37">
        <v>3</v>
      </c>
      <c r="CC147" s="37">
        <v>0</v>
      </c>
      <c r="CD147" s="42">
        <v>44927</v>
      </c>
      <c r="CE147" s="46"/>
      <c r="CF147" s="46"/>
      <c r="CG147" s="43"/>
      <c r="CH147" s="37"/>
      <c r="CI147" s="37"/>
      <c r="CJ147" s="42"/>
      <c r="CK147" s="46"/>
      <c r="CL147" s="46"/>
      <c r="CM147" s="46"/>
      <c r="CN147" s="46"/>
      <c r="CO147" s="37"/>
      <c r="CP147" s="42"/>
      <c r="CQ147" s="46">
        <f t="shared" si="19"/>
        <v>13560000</v>
      </c>
      <c r="CR147" s="48">
        <f t="shared" si="18"/>
        <v>3</v>
      </c>
      <c r="CS147" s="48">
        <f t="shared" si="16"/>
        <v>0</v>
      </c>
      <c r="CT147" s="42">
        <v>44927</v>
      </c>
      <c r="CU147" s="389">
        <f t="shared" si="20"/>
        <v>49720000</v>
      </c>
      <c r="CV147" s="46"/>
      <c r="CW147" s="27"/>
      <c r="CX147" s="27"/>
      <c r="CY147" s="27"/>
      <c r="CZ147" s="142"/>
      <c r="DA147" s="142"/>
      <c r="DB147" s="142"/>
      <c r="DC147" s="142"/>
      <c r="DD147" s="142"/>
      <c r="DE147" s="142"/>
      <c r="DF147" s="27"/>
      <c r="DG147" s="347" t="s">
        <v>1847</v>
      </c>
      <c r="DH147" s="347" t="s">
        <v>1458</v>
      </c>
      <c r="DI147" s="27"/>
      <c r="DJ147" s="27" t="s">
        <v>1228</v>
      </c>
      <c r="DK147" s="27" t="s">
        <v>1515</v>
      </c>
      <c r="DL147" s="49" t="s">
        <v>2068</v>
      </c>
      <c r="DM147" s="49" t="s">
        <v>1860</v>
      </c>
      <c r="DN147" s="25"/>
      <c r="DO147" t="s">
        <v>1558</v>
      </c>
    </row>
    <row r="148" spans="1:119" ht="25.5" customHeight="1" x14ac:dyDescent="0.25">
      <c r="A148" s="26" t="s">
        <v>930</v>
      </c>
      <c r="B148" s="27">
        <v>2022</v>
      </c>
      <c r="C148" s="34" t="s">
        <v>931</v>
      </c>
      <c r="D148" s="35" t="s">
        <v>2875</v>
      </c>
      <c r="E148" s="178" t="s">
        <v>2876</v>
      </c>
      <c r="F148" s="327" t="s">
        <v>2877</v>
      </c>
      <c r="G148" s="27" t="s">
        <v>1425</v>
      </c>
      <c r="H148" s="27" t="s">
        <v>1426</v>
      </c>
      <c r="I148" s="27" t="s">
        <v>1427</v>
      </c>
      <c r="J148" s="27" t="s">
        <v>1551</v>
      </c>
      <c r="K148" s="304" t="s">
        <v>2878</v>
      </c>
      <c r="L148" s="27" t="s">
        <v>932</v>
      </c>
      <c r="M148" s="27" t="s">
        <v>1842</v>
      </c>
      <c r="N148" s="146">
        <v>1026293275</v>
      </c>
      <c r="O148" s="176">
        <v>0</v>
      </c>
      <c r="P148" s="27" t="s">
        <v>1565</v>
      </c>
      <c r="Q148" s="27" t="s">
        <v>1431</v>
      </c>
      <c r="R148" s="382" t="s">
        <v>1432</v>
      </c>
      <c r="S148" s="39" t="s">
        <v>1491</v>
      </c>
      <c r="T148" s="27"/>
      <c r="U148" s="27"/>
      <c r="V148" s="37"/>
      <c r="W148" s="27"/>
      <c r="X148" s="27"/>
      <c r="Y148" s="27"/>
      <c r="Z148" s="37">
        <v>3223581267</v>
      </c>
      <c r="AA148" s="37"/>
      <c r="AB148" s="37">
        <v>8</v>
      </c>
      <c r="AC148" s="27">
        <v>0</v>
      </c>
      <c r="AD148" s="40">
        <v>44589</v>
      </c>
      <c r="AE148" s="40">
        <v>44593</v>
      </c>
      <c r="AF148" s="41" t="s">
        <v>1956</v>
      </c>
      <c r="AG148" s="42">
        <v>44834</v>
      </c>
      <c r="AH148" s="43">
        <v>4520000</v>
      </c>
      <c r="AI148" s="43">
        <v>36160000</v>
      </c>
      <c r="AJ148" s="43"/>
      <c r="AK148" s="43"/>
      <c r="AL148" s="27" t="s">
        <v>2879</v>
      </c>
      <c r="AM148" s="27" t="s">
        <v>1673</v>
      </c>
      <c r="AN148" s="27">
        <v>504</v>
      </c>
      <c r="AO148" s="27" t="s">
        <v>2880</v>
      </c>
      <c r="AP148" s="44" t="s">
        <v>2046</v>
      </c>
      <c r="AQ148" s="27" t="s">
        <v>1434</v>
      </c>
      <c r="AR148" s="37">
        <v>331160272139</v>
      </c>
      <c r="AS148" s="27">
        <v>2</v>
      </c>
      <c r="AT148" s="27">
        <f>IFERROR(VLOOKUP(AS148,#REF!,2,0), )</f>
        <v>0</v>
      </c>
      <c r="AU148" s="27">
        <v>7</v>
      </c>
      <c r="AV148" s="27">
        <f>IFERROR(VLOOKUP(AU148,#REF!,2,0), )</f>
        <v>0</v>
      </c>
      <c r="AW148" s="27">
        <v>2139</v>
      </c>
      <c r="AX148" s="27">
        <f>IFERROR(VLOOKUP(AW148,#REF!,2,0), )</f>
        <v>0</v>
      </c>
      <c r="AY148" s="37"/>
      <c r="AZ148" s="37"/>
      <c r="BA148" s="37"/>
      <c r="BB148" s="37"/>
      <c r="BC148" s="37"/>
      <c r="BD148" s="37"/>
      <c r="BE148" s="37"/>
      <c r="BF148" s="45"/>
      <c r="BG148" s="45"/>
      <c r="BH148" s="45"/>
      <c r="BI148" s="45"/>
      <c r="BJ148" s="45"/>
      <c r="BK148" s="45"/>
      <c r="BL148" s="45"/>
      <c r="BM148" s="45"/>
      <c r="BN148" s="45"/>
      <c r="BO148" s="45"/>
      <c r="BP148" s="46"/>
      <c r="BQ148" s="37"/>
      <c r="BR148" s="46"/>
      <c r="BS148" s="46"/>
      <c r="BT148" s="46"/>
      <c r="BU148" s="46"/>
      <c r="BV148" s="46"/>
      <c r="BW148" s="46"/>
      <c r="BX148" s="46"/>
      <c r="BY148" s="46"/>
      <c r="BZ148" s="37"/>
      <c r="CA148" s="43"/>
      <c r="CB148" s="37"/>
      <c r="CC148" s="37"/>
      <c r="CD148" s="42"/>
      <c r="CE148" s="46"/>
      <c r="CF148" s="46"/>
      <c r="CG148" s="43"/>
      <c r="CH148" s="37"/>
      <c r="CI148" s="37"/>
      <c r="CJ148" s="42"/>
      <c r="CK148" s="46"/>
      <c r="CL148" s="46"/>
      <c r="CM148" s="46"/>
      <c r="CN148" s="46"/>
      <c r="CO148" s="37"/>
      <c r="CP148" s="42"/>
      <c r="CQ148" s="46">
        <f t="shared" si="19"/>
        <v>0</v>
      </c>
      <c r="CR148" s="48">
        <f t="shared" si="18"/>
        <v>0</v>
      </c>
      <c r="CS148" s="48">
        <f t="shared" si="16"/>
        <v>0</v>
      </c>
      <c r="CT148" s="42">
        <v>44834</v>
      </c>
      <c r="CU148" s="389">
        <f t="shared" si="20"/>
        <v>36160000</v>
      </c>
      <c r="CV148" s="46"/>
      <c r="CW148" s="27"/>
      <c r="CX148" s="27"/>
      <c r="CY148" s="27"/>
      <c r="CZ148" s="142"/>
      <c r="DA148" s="142"/>
      <c r="DB148" s="142"/>
      <c r="DC148" s="142"/>
      <c r="DD148" s="142"/>
      <c r="DE148" s="142"/>
      <c r="DF148" s="248"/>
      <c r="DG148" s="376" t="s">
        <v>1458</v>
      </c>
      <c r="DH148" s="376" t="s">
        <v>1458</v>
      </c>
      <c r="DI148" s="249"/>
      <c r="DJ148" s="27" t="s">
        <v>1228</v>
      </c>
      <c r="DK148" s="27" t="s">
        <v>2319</v>
      </c>
      <c r="DL148" s="49" t="s">
        <v>2320</v>
      </c>
      <c r="DM148" s="49" t="s">
        <v>1850</v>
      </c>
      <c r="DN148" s="25"/>
      <c r="DO148" t="s">
        <v>1558</v>
      </c>
    </row>
    <row r="149" spans="1:119" ht="25.5" customHeight="1" x14ac:dyDescent="0.25">
      <c r="A149" s="26" t="s">
        <v>933</v>
      </c>
      <c r="B149" s="27">
        <v>2022</v>
      </c>
      <c r="C149" s="34" t="s">
        <v>934</v>
      </c>
      <c r="D149" s="35" t="s">
        <v>2881</v>
      </c>
      <c r="E149" s="36" t="s">
        <v>2882</v>
      </c>
      <c r="F149" s="327" t="s">
        <v>2883</v>
      </c>
      <c r="G149" s="27" t="s">
        <v>1425</v>
      </c>
      <c r="H149" s="27" t="s">
        <v>1426</v>
      </c>
      <c r="I149" s="27" t="s">
        <v>1427</v>
      </c>
      <c r="J149" s="27" t="s">
        <v>1674</v>
      </c>
      <c r="K149" s="304" t="s">
        <v>2884</v>
      </c>
      <c r="L149" s="27" t="s">
        <v>935</v>
      </c>
      <c r="M149" s="27" t="s">
        <v>1842</v>
      </c>
      <c r="N149" s="146">
        <v>1115067487</v>
      </c>
      <c r="O149" s="176">
        <v>1</v>
      </c>
      <c r="P149" s="27" t="s">
        <v>2885</v>
      </c>
      <c r="Q149" s="27" t="s">
        <v>1431</v>
      </c>
      <c r="R149" s="378" t="s">
        <v>1485</v>
      </c>
      <c r="S149" s="39" t="s">
        <v>1451</v>
      </c>
      <c r="T149" s="27"/>
      <c r="U149" s="27"/>
      <c r="V149" s="37"/>
      <c r="W149" s="27"/>
      <c r="X149" s="91" t="s">
        <v>2886</v>
      </c>
      <c r="Y149" s="245" t="s">
        <v>2887</v>
      </c>
      <c r="Z149" s="37">
        <v>3135505911</v>
      </c>
      <c r="AA149" s="37"/>
      <c r="AB149" s="37">
        <v>8</v>
      </c>
      <c r="AC149" s="27">
        <v>0</v>
      </c>
      <c r="AD149" s="40">
        <v>44588</v>
      </c>
      <c r="AE149" s="40">
        <v>44593</v>
      </c>
      <c r="AF149" s="41" t="s">
        <v>1956</v>
      </c>
      <c r="AG149" s="42">
        <v>44834</v>
      </c>
      <c r="AH149" s="43">
        <v>4520000</v>
      </c>
      <c r="AI149" s="43">
        <v>36160000</v>
      </c>
      <c r="AJ149" s="43"/>
      <c r="AK149" s="43"/>
      <c r="AL149" s="27" t="s">
        <v>2888</v>
      </c>
      <c r="AM149" s="27" t="s">
        <v>1673</v>
      </c>
      <c r="AN149" s="27">
        <v>503</v>
      </c>
      <c r="AO149" s="27" t="s">
        <v>2889</v>
      </c>
      <c r="AP149" s="44" t="s">
        <v>2046</v>
      </c>
      <c r="AQ149" s="27" t="s">
        <v>1434</v>
      </c>
      <c r="AR149" s="37">
        <v>3311603452152</v>
      </c>
      <c r="AS149" s="27">
        <v>3</v>
      </c>
      <c r="AT149" s="27">
        <f>IFERROR(VLOOKUP(AS149,#REF!,2,0), )</f>
        <v>0</v>
      </c>
      <c r="AU149" s="27">
        <v>45</v>
      </c>
      <c r="AV149" s="27">
        <f>IFERROR(VLOOKUP(AU149,#REF!,2,0), )</f>
        <v>0</v>
      </c>
      <c r="AW149" s="27">
        <v>2152</v>
      </c>
      <c r="AX149" s="27">
        <f>IFERROR(VLOOKUP(AW149,#REF!,2,0), )</f>
        <v>0</v>
      </c>
      <c r="AY149" s="37"/>
      <c r="AZ149" s="37"/>
      <c r="BA149" s="37"/>
      <c r="BB149" s="37"/>
      <c r="BC149" s="37"/>
      <c r="BD149" s="37"/>
      <c r="BE149" s="37"/>
      <c r="BF149" s="45"/>
      <c r="BG149" s="45"/>
      <c r="BH149" s="45"/>
      <c r="BI149" s="45"/>
      <c r="BJ149" s="45"/>
      <c r="BK149" s="45"/>
      <c r="BL149" s="45"/>
      <c r="BM149" s="45"/>
      <c r="BN149" s="45"/>
      <c r="BO149" s="45"/>
      <c r="BP149" s="46"/>
      <c r="BQ149" s="37"/>
      <c r="BR149" s="46"/>
      <c r="BS149" s="46"/>
      <c r="BT149" s="46"/>
      <c r="BU149" s="46"/>
      <c r="BV149" s="46"/>
      <c r="BW149" s="46"/>
      <c r="BX149" s="46"/>
      <c r="BY149" s="46"/>
      <c r="BZ149" s="37"/>
      <c r="CA149" s="43"/>
      <c r="CB149" s="37"/>
      <c r="CC149" s="37"/>
      <c r="CD149" s="42"/>
      <c r="CE149" s="46"/>
      <c r="CF149" s="46"/>
      <c r="CG149" s="43"/>
      <c r="CH149" s="37"/>
      <c r="CI149" s="37"/>
      <c r="CJ149" s="42"/>
      <c r="CK149" s="46"/>
      <c r="CL149" s="46"/>
      <c r="CM149" s="46"/>
      <c r="CN149" s="46"/>
      <c r="CO149" s="37"/>
      <c r="CP149" s="42"/>
      <c r="CQ149" s="46">
        <f t="shared" si="19"/>
        <v>0</v>
      </c>
      <c r="CR149" s="48">
        <f t="shared" si="18"/>
        <v>0</v>
      </c>
      <c r="CS149" s="48">
        <f t="shared" si="16"/>
        <v>0</v>
      </c>
      <c r="CT149" s="42">
        <v>44834</v>
      </c>
      <c r="CU149" s="389">
        <f t="shared" si="20"/>
        <v>36160000</v>
      </c>
      <c r="CV149" s="46"/>
      <c r="CW149" s="27"/>
      <c r="CX149" s="27"/>
      <c r="CY149" s="27"/>
      <c r="CZ149" s="142"/>
      <c r="DA149" s="142"/>
      <c r="DB149" s="142"/>
      <c r="DC149" s="142"/>
      <c r="DD149" s="142"/>
      <c r="DE149" s="142"/>
      <c r="DF149" s="248"/>
      <c r="DG149" s="376" t="s">
        <v>1458</v>
      </c>
      <c r="DH149" s="376" t="s">
        <v>1458</v>
      </c>
      <c r="DI149" s="249"/>
      <c r="DJ149" s="27" t="s">
        <v>1228</v>
      </c>
      <c r="DK149" s="27" t="s">
        <v>1515</v>
      </c>
      <c r="DL149" s="49" t="s">
        <v>2068</v>
      </c>
      <c r="DM149" s="49" t="s">
        <v>1860</v>
      </c>
      <c r="DN149" s="25"/>
      <c r="DO149" t="s">
        <v>1558</v>
      </c>
    </row>
    <row r="150" spans="1:119" ht="25.5" customHeight="1" x14ac:dyDescent="0.25">
      <c r="A150" s="26" t="s">
        <v>936</v>
      </c>
      <c r="B150" s="27">
        <v>2022</v>
      </c>
      <c r="C150" s="34" t="s">
        <v>937</v>
      </c>
      <c r="D150" s="35" t="s">
        <v>2890</v>
      </c>
      <c r="E150" s="178" t="s">
        <v>2891</v>
      </c>
      <c r="F150" s="327" t="s">
        <v>2892</v>
      </c>
      <c r="G150" s="27" t="s">
        <v>1425</v>
      </c>
      <c r="H150" s="27" t="s">
        <v>1426</v>
      </c>
      <c r="I150" s="27" t="s">
        <v>1427</v>
      </c>
      <c r="J150" s="27" t="s">
        <v>2893</v>
      </c>
      <c r="K150" s="304" t="s">
        <v>1574</v>
      </c>
      <c r="L150" s="27" t="s">
        <v>938</v>
      </c>
      <c r="M150" s="27" t="s">
        <v>1842</v>
      </c>
      <c r="N150" s="146">
        <v>1010206761</v>
      </c>
      <c r="O150" s="176">
        <v>1</v>
      </c>
      <c r="P150" s="27" t="s">
        <v>1565</v>
      </c>
      <c r="Q150" s="27" t="s">
        <v>1431</v>
      </c>
      <c r="R150" s="382" t="s">
        <v>1432</v>
      </c>
      <c r="S150" s="39" t="s">
        <v>1451</v>
      </c>
      <c r="T150" s="27"/>
      <c r="U150" s="27"/>
      <c r="V150" s="37"/>
      <c r="W150" s="27"/>
      <c r="X150" s="27"/>
      <c r="Y150" s="27"/>
      <c r="Z150" s="37">
        <v>3173499921</v>
      </c>
      <c r="AA150" s="37"/>
      <c r="AB150" s="37">
        <v>8</v>
      </c>
      <c r="AC150" s="27">
        <v>0</v>
      </c>
      <c r="AD150" s="40">
        <v>44588</v>
      </c>
      <c r="AE150" s="40">
        <v>44593</v>
      </c>
      <c r="AF150" s="41" t="s">
        <v>1956</v>
      </c>
      <c r="AG150" s="42">
        <v>44834</v>
      </c>
      <c r="AH150" s="43">
        <v>4520000</v>
      </c>
      <c r="AI150" s="43">
        <v>36160000</v>
      </c>
      <c r="AJ150" s="43"/>
      <c r="AK150" s="43"/>
      <c r="AL150" s="27" t="s">
        <v>2894</v>
      </c>
      <c r="AM150" s="27" t="s">
        <v>1673</v>
      </c>
      <c r="AN150" s="27">
        <v>502</v>
      </c>
      <c r="AO150" s="27" t="s">
        <v>2895</v>
      </c>
      <c r="AP150" s="44" t="s">
        <v>2046</v>
      </c>
      <c r="AQ150" s="27" t="s">
        <v>1434</v>
      </c>
      <c r="AR150" s="37">
        <v>3311603402162</v>
      </c>
      <c r="AS150" s="27">
        <v>3</v>
      </c>
      <c r="AT150" s="27">
        <f>IFERROR(VLOOKUP(AS150,#REF!,2,0), )</f>
        <v>0</v>
      </c>
      <c r="AU150" s="27">
        <v>40</v>
      </c>
      <c r="AV150" s="27">
        <f>IFERROR(VLOOKUP(AU150,#REF!,2,0), )</f>
        <v>0</v>
      </c>
      <c r="AW150" s="27">
        <v>2162</v>
      </c>
      <c r="AX150" s="27">
        <f>IFERROR(VLOOKUP(AW150,#REF!,2,0), )</f>
        <v>0</v>
      </c>
      <c r="AY150" s="37"/>
      <c r="AZ150" s="37"/>
      <c r="BA150" s="37"/>
      <c r="BB150" s="37"/>
      <c r="BC150" s="37"/>
      <c r="BD150" s="37"/>
      <c r="BE150" s="37"/>
      <c r="BF150" s="45"/>
      <c r="BG150" s="45"/>
      <c r="BH150" s="45"/>
      <c r="BI150" s="45"/>
      <c r="BJ150" s="45"/>
      <c r="BK150" s="45"/>
      <c r="BL150" s="45"/>
      <c r="BM150" s="45"/>
      <c r="BN150" s="45"/>
      <c r="BO150" s="45"/>
      <c r="BP150" s="46"/>
      <c r="BQ150" s="37"/>
      <c r="BR150" s="46"/>
      <c r="BS150" s="46"/>
      <c r="BT150" s="46"/>
      <c r="BU150" s="46"/>
      <c r="BV150" s="46"/>
      <c r="BW150" s="46"/>
      <c r="BX150" s="46"/>
      <c r="BY150" s="46"/>
      <c r="BZ150" s="37"/>
      <c r="CA150" s="43"/>
      <c r="CB150" s="37"/>
      <c r="CC150" s="37"/>
      <c r="CD150" s="42"/>
      <c r="CE150" s="46"/>
      <c r="CF150" s="46"/>
      <c r="CG150" s="43"/>
      <c r="CH150" s="37"/>
      <c r="CI150" s="37"/>
      <c r="CJ150" s="42"/>
      <c r="CK150" s="46"/>
      <c r="CL150" s="46"/>
      <c r="CM150" s="46"/>
      <c r="CN150" s="46"/>
      <c r="CO150" s="37"/>
      <c r="CP150" s="42"/>
      <c r="CQ150" s="46">
        <f t="shared" si="19"/>
        <v>0</v>
      </c>
      <c r="CR150" s="48">
        <f t="shared" si="18"/>
        <v>0</v>
      </c>
      <c r="CS150" s="48">
        <f t="shared" si="16"/>
        <v>0</v>
      </c>
      <c r="CT150" s="42">
        <v>44834</v>
      </c>
      <c r="CU150" s="389">
        <f t="shared" si="20"/>
        <v>36160000</v>
      </c>
      <c r="CV150" s="46"/>
      <c r="CW150" s="27"/>
      <c r="CX150" s="27"/>
      <c r="CY150" s="27"/>
      <c r="CZ150" s="142"/>
      <c r="DA150" s="142"/>
      <c r="DB150" s="142"/>
      <c r="DC150" s="142"/>
      <c r="DD150" s="142"/>
      <c r="DE150" s="142"/>
      <c r="DF150" s="248"/>
      <c r="DG150" s="376" t="s">
        <v>1458</v>
      </c>
      <c r="DH150" s="376" t="s">
        <v>1458</v>
      </c>
      <c r="DI150" s="249"/>
      <c r="DJ150" s="27" t="s">
        <v>1228</v>
      </c>
      <c r="DK150" s="27" t="s">
        <v>1515</v>
      </c>
      <c r="DL150" s="49" t="s">
        <v>2068</v>
      </c>
      <c r="DM150" s="49" t="s">
        <v>1860</v>
      </c>
      <c r="DN150" s="25"/>
      <c r="DO150" t="s">
        <v>1558</v>
      </c>
    </row>
    <row r="151" spans="1:119" ht="25.5" customHeight="1" x14ac:dyDescent="0.25">
      <c r="A151" s="26" t="s">
        <v>939</v>
      </c>
      <c r="B151" s="27">
        <v>2022</v>
      </c>
      <c r="C151" s="34" t="s">
        <v>940</v>
      </c>
      <c r="D151" s="35" t="s">
        <v>2896</v>
      </c>
      <c r="E151" s="181" t="s">
        <v>2897</v>
      </c>
      <c r="F151" s="327" t="s">
        <v>2898</v>
      </c>
      <c r="G151" s="27" t="s">
        <v>1425</v>
      </c>
      <c r="H151" s="27" t="s">
        <v>1426</v>
      </c>
      <c r="I151" s="27" t="s">
        <v>1427</v>
      </c>
      <c r="J151" s="27" t="s">
        <v>2899</v>
      </c>
      <c r="K151" s="304" t="s">
        <v>2900</v>
      </c>
      <c r="L151" s="27" t="s">
        <v>941</v>
      </c>
      <c r="M151" s="27" t="s">
        <v>1842</v>
      </c>
      <c r="N151" s="146">
        <v>79693764</v>
      </c>
      <c r="O151" s="176">
        <v>9</v>
      </c>
      <c r="P151" s="27" t="s">
        <v>1565</v>
      </c>
      <c r="Q151" s="27" t="s">
        <v>1431</v>
      </c>
      <c r="R151" s="378" t="s">
        <v>1470</v>
      </c>
      <c r="S151" s="39" t="s">
        <v>1453</v>
      </c>
      <c r="T151" s="27"/>
      <c r="U151" s="27"/>
      <c r="V151" s="37"/>
      <c r="W151" s="27"/>
      <c r="X151" s="27"/>
      <c r="Y151" s="27"/>
      <c r="Z151" s="37">
        <v>3112529136</v>
      </c>
      <c r="AA151" s="37"/>
      <c r="AB151" s="37">
        <v>8</v>
      </c>
      <c r="AC151" s="27">
        <v>0</v>
      </c>
      <c r="AD151" s="40">
        <v>44588</v>
      </c>
      <c r="AE151" s="40">
        <v>44593</v>
      </c>
      <c r="AF151" s="41" t="s">
        <v>1956</v>
      </c>
      <c r="AG151" s="42">
        <v>44834</v>
      </c>
      <c r="AH151" s="43">
        <v>5000000</v>
      </c>
      <c r="AI151" s="43">
        <v>40000000</v>
      </c>
      <c r="AJ151" s="43"/>
      <c r="AK151" s="43"/>
      <c r="AL151" s="27" t="s">
        <v>2901</v>
      </c>
      <c r="AM151" s="27" t="s">
        <v>1673</v>
      </c>
      <c r="AN151" s="27">
        <v>501</v>
      </c>
      <c r="AO151" s="27" t="s">
        <v>2902</v>
      </c>
      <c r="AP151" s="44" t="s">
        <v>2046</v>
      </c>
      <c r="AQ151" s="27" t="s">
        <v>1434</v>
      </c>
      <c r="AR151" s="37">
        <v>3311605572172</v>
      </c>
      <c r="AS151" s="27">
        <v>5</v>
      </c>
      <c r="AT151" s="27">
        <f>IFERROR(VLOOKUP(AS151,#REF!,2,0), )</f>
        <v>0</v>
      </c>
      <c r="AU151" s="27">
        <v>57</v>
      </c>
      <c r="AV151" s="27">
        <f>IFERROR(VLOOKUP(AU151,#REF!,2,0), )</f>
        <v>0</v>
      </c>
      <c r="AW151" s="27">
        <v>2172</v>
      </c>
      <c r="AX151" s="27">
        <f>IFERROR(VLOOKUP(AW151,#REF!,2,0), )</f>
        <v>0</v>
      </c>
      <c r="AY151" s="37">
        <v>1</v>
      </c>
      <c r="AZ151" s="37">
        <v>1</v>
      </c>
      <c r="BA151" s="37"/>
      <c r="BB151" s="37"/>
      <c r="BC151" s="37"/>
      <c r="BD151" s="37"/>
      <c r="BE151" s="37"/>
      <c r="BF151" s="45"/>
      <c r="BG151" s="45"/>
      <c r="BH151" s="45"/>
      <c r="BI151" s="45"/>
      <c r="BJ151" s="45"/>
      <c r="BK151" s="45"/>
      <c r="BL151" s="45"/>
      <c r="BM151" s="45"/>
      <c r="BN151" s="45"/>
      <c r="BO151" s="45"/>
      <c r="BP151" s="46"/>
      <c r="BQ151" s="37"/>
      <c r="BR151" s="46"/>
      <c r="BS151" s="46"/>
      <c r="BT151" s="46"/>
      <c r="BU151" s="46"/>
      <c r="BV151" s="46"/>
      <c r="BW151" s="46"/>
      <c r="BX151" s="46"/>
      <c r="BY151" s="46"/>
      <c r="BZ151" s="37"/>
      <c r="CA151" s="43">
        <v>20000000</v>
      </c>
      <c r="CB151" s="37">
        <v>4</v>
      </c>
      <c r="CC151" s="37">
        <v>0</v>
      </c>
      <c r="CD151" s="42">
        <v>44957</v>
      </c>
      <c r="CE151" s="46"/>
      <c r="CF151" s="46"/>
      <c r="CG151" s="43"/>
      <c r="CH151" s="37"/>
      <c r="CI151" s="37"/>
      <c r="CJ151" s="42"/>
      <c r="CK151" s="46"/>
      <c r="CL151" s="46"/>
      <c r="CM151" s="46"/>
      <c r="CN151" s="46"/>
      <c r="CO151" s="37"/>
      <c r="CP151" s="42"/>
      <c r="CQ151" s="46">
        <f t="shared" si="19"/>
        <v>20000000</v>
      </c>
      <c r="CR151" s="48">
        <f t="shared" si="18"/>
        <v>4</v>
      </c>
      <c r="CS151" s="48">
        <f t="shared" si="16"/>
        <v>0</v>
      </c>
      <c r="CT151" s="42">
        <v>44957</v>
      </c>
      <c r="CU151" s="389">
        <f t="shared" si="20"/>
        <v>60000000</v>
      </c>
      <c r="CV151" s="46"/>
      <c r="CW151" s="27"/>
      <c r="CX151" s="27"/>
      <c r="CY151" s="27"/>
      <c r="CZ151" s="142"/>
      <c r="DA151" s="142"/>
      <c r="DB151" s="142"/>
      <c r="DC151" s="142"/>
      <c r="DD151" s="142"/>
      <c r="DE151" s="142"/>
      <c r="DF151" s="27"/>
      <c r="DG151" s="235" t="s">
        <v>1847</v>
      </c>
      <c r="DH151" s="235" t="s">
        <v>1458</v>
      </c>
      <c r="DI151" s="27"/>
      <c r="DJ151" s="27" t="s">
        <v>1228</v>
      </c>
      <c r="DK151" s="27" t="s">
        <v>2903</v>
      </c>
      <c r="DL151" s="49" t="s">
        <v>2904</v>
      </c>
      <c r="DM151" s="49" t="s">
        <v>2219</v>
      </c>
      <c r="DN151" s="25"/>
      <c r="DO151" t="s">
        <v>1558</v>
      </c>
    </row>
    <row r="152" spans="1:119" ht="25.5" customHeight="1" x14ac:dyDescent="0.25">
      <c r="A152" s="26" t="s">
        <v>942</v>
      </c>
      <c r="B152" s="27">
        <v>2022</v>
      </c>
      <c r="C152" s="34" t="s">
        <v>943</v>
      </c>
      <c r="D152" s="35" t="s">
        <v>2905</v>
      </c>
      <c r="E152" s="178" t="s">
        <v>2906</v>
      </c>
      <c r="F152" s="327" t="s">
        <v>2871</v>
      </c>
      <c r="G152" s="27" t="s">
        <v>1425</v>
      </c>
      <c r="H152" s="27" t="s">
        <v>1426</v>
      </c>
      <c r="I152" s="27" t="s">
        <v>1427</v>
      </c>
      <c r="J152" s="27" t="s">
        <v>2907</v>
      </c>
      <c r="K152" s="304" t="s">
        <v>2908</v>
      </c>
      <c r="L152" s="27" t="s">
        <v>944</v>
      </c>
      <c r="M152" s="27" t="s">
        <v>1842</v>
      </c>
      <c r="N152" s="146">
        <v>1115852559</v>
      </c>
      <c r="O152" s="176">
        <v>9</v>
      </c>
      <c r="P152" s="27" t="s">
        <v>2909</v>
      </c>
      <c r="Q152" s="27" t="s">
        <v>1431</v>
      </c>
      <c r="R152" s="378" t="s">
        <v>1485</v>
      </c>
      <c r="S152" s="39" t="s">
        <v>1453</v>
      </c>
      <c r="T152" s="27"/>
      <c r="U152" s="27"/>
      <c r="V152" s="37"/>
      <c r="W152" s="27"/>
      <c r="X152" s="27"/>
      <c r="Y152" s="27"/>
      <c r="Z152" s="37">
        <v>3132176170</v>
      </c>
      <c r="AA152" s="37"/>
      <c r="AB152" s="37">
        <v>8</v>
      </c>
      <c r="AC152" s="27">
        <v>0</v>
      </c>
      <c r="AD152" s="40">
        <v>44589</v>
      </c>
      <c r="AE152" s="40">
        <v>44593</v>
      </c>
      <c r="AF152" s="41" t="s">
        <v>1956</v>
      </c>
      <c r="AG152" s="42">
        <v>44834</v>
      </c>
      <c r="AH152" s="43">
        <v>4520000</v>
      </c>
      <c r="AI152" s="43">
        <v>36160000</v>
      </c>
      <c r="AJ152" s="43"/>
      <c r="AK152" s="43"/>
      <c r="AL152" s="27" t="s">
        <v>2910</v>
      </c>
      <c r="AM152" s="27" t="s">
        <v>1452</v>
      </c>
      <c r="AN152" s="27">
        <v>534</v>
      </c>
      <c r="AO152" s="27" t="s">
        <v>2911</v>
      </c>
      <c r="AP152" s="44" t="s">
        <v>2046</v>
      </c>
      <c r="AQ152" s="27" t="s">
        <v>1434</v>
      </c>
      <c r="AR152" s="37">
        <v>3311605572172</v>
      </c>
      <c r="AS152" s="27">
        <v>5</v>
      </c>
      <c r="AT152" s="27">
        <f>IFERROR(VLOOKUP(AS152,#REF!,2,0), )</f>
        <v>0</v>
      </c>
      <c r="AU152" s="27">
        <v>57</v>
      </c>
      <c r="AV152" s="27">
        <f>IFERROR(VLOOKUP(AU152,#REF!,2,0), )</f>
        <v>0</v>
      </c>
      <c r="AW152" s="27">
        <v>2172</v>
      </c>
      <c r="AX152" s="27">
        <f>IFERROR(VLOOKUP(AW152,#REF!,2,0), )</f>
        <v>0</v>
      </c>
      <c r="AY152" s="37">
        <v>1</v>
      </c>
      <c r="AZ152" s="37">
        <v>1</v>
      </c>
      <c r="BA152" s="37"/>
      <c r="BB152" s="37">
        <v>1</v>
      </c>
      <c r="BC152" s="37"/>
      <c r="BD152" s="37"/>
      <c r="BE152" s="37"/>
      <c r="BF152" s="45">
        <v>44596</v>
      </c>
      <c r="BG152" s="45"/>
      <c r="BH152" s="45"/>
      <c r="BI152" s="45"/>
      <c r="BJ152" s="45"/>
      <c r="BK152" s="45"/>
      <c r="BL152" s="45"/>
      <c r="BM152" s="45"/>
      <c r="BN152" s="45"/>
      <c r="BO152" s="45"/>
      <c r="BP152" s="46" t="s">
        <v>1430</v>
      </c>
      <c r="BQ152" s="37">
        <v>1015397405</v>
      </c>
      <c r="BR152" s="46" t="s">
        <v>1624</v>
      </c>
      <c r="BS152" s="46"/>
      <c r="BT152" s="37"/>
      <c r="BU152" s="46"/>
      <c r="BV152" s="46"/>
      <c r="BW152" s="46"/>
      <c r="BX152" s="46"/>
      <c r="BY152" s="46"/>
      <c r="BZ152" s="37"/>
      <c r="CA152" s="43">
        <v>18080000</v>
      </c>
      <c r="CB152" s="37">
        <v>4</v>
      </c>
      <c r="CC152" s="37">
        <v>0</v>
      </c>
      <c r="CD152" s="42">
        <v>44957</v>
      </c>
      <c r="CE152" s="46"/>
      <c r="CF152" s="46"/>
      <c r="CG152" s="43"/>
      <c r="CH152" s="37"/>
      <c r="CI152" s="37"/>
      <c r="CJ152" s="42"/>
      <c r="CK152" s="46"/>
      <c r="CL152" s="46"/>
      <c r="CM152" s="46"/>
      <c r="CN152" s="46"/>
      <c r="CO152" s="37"/>
      <c r="CP152" s="42"/>
      <c r="CQ152" s="46">
        <f t="shared" si="19"/>
        <v>18080000</v>
      </c>
      <c r="CR152" s="48">
        <f t="shared" si="18"/>
        <v>4</v>
      </c>
      <c r="CS152" s="48">
        <f t="shared" si="16"/>
        <v>0</v>
      </c>
      <c r="CT152" s="42">
        <v>44957</v>
      </c>
      <c r="CU152" s="389">
        <f t="shared" si="20"/>
        <v>54240000</v>
      </c>
      <c r="CV152" s="46"/>
      <c r="CW152" s="27"/>
      <c r="CX152" s="169"/>
      <c r="CY152" s="169"/>
      <c r="CZ152" s="170"/>
      <c r="DA152" s="170"/>
      <c r="DB152" s="170"/>
      <c r="DC152" s="170"/>
      <c r="DD152" s="170"/>
      <c r="DE152" s="170"/>
      <c r="DF152" s="169"/>
      <c r="DG152" s="169" t="s">
        <v>2307</v>
      </c>
      <c r="DH152" s="27" t="s">
        <v>1458</v>
      </c>
      <c r="DI152" s="27"/>
      <c r="DJ152" s="27" t="s">
        <v>1228</v>
      </c>
      <c r="DK152" s="27" t="s">
        <v>1521</v>
      </c>
      <c r="DL152" s="49" t="s">
        <v>2059</v>
      </c>
      <c r="DM152" s="49" t="s">
        <v>1850</v>
      </c>
      <c r="DN152" s="25"/>
      <c r="DO152" t="s">
        <v>1558</v>
      </c>
    </row>
    <row r="153" spans="1:119" ht="25.5" customHeight="1" x14ac:dyDescent="0.25">
      <c r="A153" s="26" t="s">
        <v>945</v>
      </c>
      <c r="B153" s="27">
        <v>2022</v>
      </c>
      <c r="C153" s="34" t="s">
        <v>946</v>
      </c>
      <c r="D153" s="35" t="s">
        <v>2912</v>
      </c>
      <c r="E153" s="178" t="s">
        <v>2913</v>
      </c>
      <c r="F153" s="327" t="s">
        <v>2914</v>
      </c>
      <c r="G153" s="27" t="s">
        <v>1425</v>
      </c>
      <c r="H153" s="27" t="s">
        <v>1426</v>
      </c>
      <c r="I153" s="27" t="s">
        <v>1427</v>
      </c>
      <c r="J153" s="27" t="s">
        <v>2679</v>
      </c>
      <c r="K153" s="304" t="s">
        <v>1699</v>
      </c>
      <c r="L153" s="27" t="s">
        <v>947</v>
      </c>
      <c r="M153" s="27" t="s">
        <v>1842</v>
      </c>
      <c r="N153" s="146">
        <v>52962863</v>
      </c>
      <c r="O153" s="176">
        <v>6</v>
      </c>
      <c r="P153" s="27" t="s">
        <v>1565</v>
      </c>
      <c r="Q153" s="27" t="s">
        <v>1431</v>
      </c>
      <c r="R153" s="379" t="s">
        <v>1470</v>
      </c>
      <c r="S153" s="39" t="s">
        <v>1491</v>
      </c>
      <c r="T153" s="27"/>
      <c r="U153" s="27"/>
      <c r="V153" s="37"/>
      <c r="W153" s="27"/>
      <c r="X153" s="27"/>
      <c r="Y153" s="27" t="s">
        <v>2915</v>
      </c>
      <c r="Z153" s="37">
        <v>3142122591</v>
      </c>
      <c r="AA153" s="37"/>
      <c r="AB153" s="37">
        <v>8</v>
      </c>
      <c r="AC153" s="27">
        <v>0</v>
      </c>
      <c r="AD153" s="40">
        <v>44589</v>
      </c>
      <c r="AE153" s="40">
        <v>44593</v>
      </c>
      <c r="AF153" s="41" t="s">
        <v>1956</v>
      </c>
      <c r="AG153" s="42">
        <v>44834</v>
      </c>
      <c r="AH153" s="43">
        <v>2300000</v>
      </c>
      <c r="AI153" s="43">
        <v>18400000</v>
      </c>
      <c r="AJ153" s="43"/>
      <c r="AK153" s="43"/>
      <c r="AL153" s="27" t="s">
        <v>2916</v>
      </c>
      <c r="AM153" s="27" t="s">
        <v>1673</v>
      </c>
      <c r="AN153" s="27">
        <v>500</v>
      </c>
      <c r="AO153" s="27" t="s">
        <v>2917</v>
      </c>
      <c r="AP153" s="44" t="s">
        <v>2046</v>
      </c>
      <c r="AQ153" s="27" t="s">
        <v>1434</v>
      </c>
      <c r="AR153" s="37">
        <v>3311605572169</v>
      </c>
      <c r="AS153" s="27">
        <v>5</v>
      </c>
      <c r="AT153" s="27">
        <f>IFERROR(VLOOKUP(AS153,#REF!,2,0), )</f>
        <v>0</v>
      </c>
      <c r="AU153" s="27">
        <v>57</v>
      </c>
      <c r="AV153" s="27">
        <f>IFERROR(VLOOKUP(AU153,#REF!,2,0), )</f>
        <v>0</v>
      </c>
      <c r="AW153" s="27">
        <v>2169</v>
      </c>
      <c r="AX153" s="27">
        <f>IFERROR(VLOOKUP(AW153,#REF!,2,0), )</f>
        <v>0</v>
      </c>
      <c r="AY153" s="37">
        <v>1</v>
      </c>
      <c r="AZ153" s="37">
        <v>1</v>
      </c>
      <c r="BA153" s="37"/>
      <c r="BB153" s="37">
        <v>2</v>
      </c>
      <c r="BC153" s="37"/>
      <c r="BD153" s="37"/>
      <c r="BE153" s="37"/>
      <c r="BF153" s="45">
        <v>44682</v>
      </c>
      <c r="BG153" s="45">
        <v>44718</v>
      </c>
      <c r="BH153" s="45"/>
      <c r="BI153" s="45"/>
      <c r="BJ153" s="45"/>
      <c r="BK153" s="45"/>
      <c r="BL153" s="45"/>
      <c r="BM153" s="45"/>
      <c r="BN153" s="45"/>
      <c r="BO153" s="45"/>
      <c r="BP153" s="46" t="s">
        <v>1430</v>
      </c>
      <c r="BQ153" s="37">
        <v>80792714</v>
      </c>
      <c r="BR153" s="46" t="s">
        <v>2918</v>
      </c>
      <c r="BS153" s="46" t="s">
        <v>1430</v>
      </c>
      <c r="BT153" s="37">
        <v>1012346908</v>
      </c>
      <c r="BU153" s="46" t="s">
        <v>2919</v>
      </c>
      <c r="BV153" s="46"/>
      <c r="BW153" s="46"/>
      <c r="BX153" s="46"/>
      <c r="BY153" s="46"/>
      <c r="BZ153" s="37"/>
      <c r="CA153" s="43">
        <v>6900000</v>
      </c>
      <c r="CB153" s="37">
        <v>3</v>
      </c>
      <c r="CC153" s="37">
        <v>0</v>
      </c>
      <c r="CD153" s="42">
        <v>44926</v>
      </c>
      <c r="CE153" s="46"/>
      <c r="CF153" s="46"/>
      <c r="CG153" s="43"/>
      <c r="CH153" s="37"/>
      <c r="CI153" s="37"/>
      <c r="CJ153" s="42"/>
      <c r="CK153" s="46"/>
      <c r="CL153" s="46"/>
      <c r="CM153" s="46"/>
      <c r="CN153" s="46"/>
      <c r="CO153" s="37"/>
      <c r="CP153" s="42"/>
      <c r="CQ153" s="46">
        <f t="shared" si="19"/>
        <v>6900000</v>
      </c>
      <c r="CR153" s="48">
        <f t="shared" si="18"/>
        <v>3</v>
      </c>
      <c r="CS153" s="48">
        <f t="shared" si="16"/>
        <v>0</v>
      </c>
      <c r="CT153" s="42">
        <v>44926</v>
      </c>
      <c r="CU153" s="389">
        <f t="shared" si="20"/>
        <v>25300000</v>
      </c>
      <c r="CV153" s="46"/>
      <c r="CW153" s="27"/>
      <c r="CX153" s="27"/>
      <c r="CY153" s="27"/>
      <c r="CZ153" s="142"/>
      <c r="DA153" s="142"/>
      <c r="DB153" s="142"/>
      <c r="DC153" s="142"/>
      <c r="DD153" s="142"/>
      <c r="DE153" s="142"/>
      <c r="DF153" s="27"/>
      <c r="DG153" s="27" t="s">
        <v>1847</v>
      </c>
      <c r="DH153" s="27" t="s">
        <v>1458</v>
      </c>
      <c r="DI153" s="27"/>
      <c r="DJ153" s="27" t="s">
        <v>1228</v>
      </c>
      <c r="DK153" s="27" t="s">
        <v>2684</v>
      </c>
      <c r="DL153" s="49" t="s">
        <v>2920</v>
      </c>
      <c r="DM153" s="49" t="s">
        <v>1860</v>
      </c>
      <c r="DN153" s="25"/>
      <c r="DO153" t="s">
        <v>1558</v>
      </c>
    </row>
    <row r="154" spans="1:119" ht="25.5" customHeight="1" x14ac:dyDescent="0.25">
      <c r="A154" s="26" t="s">
        <v>948</v>
      </c>
      <c r="B154" s="27">
        <v>2022</v>
      </c>
      <c r="C154" s="34" t="s">
        <v>949</v>
      </c>
      <c r="D154" s="35" t="s">
        <v>2921</v>
      </c>
      <c r="E154" s="178" t="s">
        <v>2922</v>
      </c>
      <c r="F154" s="327" t="s">
        <v>2923</v>
      </c>
      <c r="G154" s="27" t="s">
        <v>1425</v>
      </c>
      <c r="H154" s="27" t="s">
        <v>1426</v>
      </c>
      <c r="I154" s="27" t="s">
        <v>1427</v>
      </c>
      <c r="J154" s="27" t="s">
        <v>2924</v>
      </c>
      <c r="K154" s="304" t="s">
        <v>2925</v>
      </c>
      <c r="L154" s="27" t="s">
        <v>950</v>
      </c>
      <c r="M154" s="27" t="s">
        <v>1842</v>
      </c>
      <c r="N154" s="146">
        <v>19456366</v>
      </c>
      <c r="O154" s="176">
        <v>7</v>
      </c>
      <c r="P154" s="27" t="s">
        <v>1565</v>
      </c>
      <c r="Q154" s="27" t="s">
        <v>1431</v>
      </c>
      <c r="R154" s="382" t="s">
        <v>1432</v>
      </c>
      <c r="S154" s="39" t="s">
        <v>2735</v>
      </c>
      <c r="T154" s="27"/>
      <c r="U154" s="27"/>
      <c r="V154" s="37"/>
      <c r="W154" s="27"/>
      <c r="X154" s="27"/>
      <c r="Y154" s="27" t="s">
        <v>2926</v>
      </c>
      <c r="Z154" s="37">
        <v>3108526881</v>
      </c>
      <c r="AA154" s="37"/>
      <c r="AB154" s="37">
        <v>8</v>
      </c>
      <c r="AC154" s="27">
        <v>0</v>
      </c>
      <c r="AD154" s="40">
        <v>44588</v>
      </c>
      <c r="AE154" s="40">
        <v>44593</v>
      </c>
      <c r="AF154" s="41" t="s">
        <v>1956</v>
      </c>
      <c r="AG154" s="42">
        <v>44834</v>
      </c>
      <c r="AH154" s="43">
        <v>4520000</v>
      </c>
      <c r="AI154" s="43">
        <v>36160000</v>
      </c>
      <c r="AJ154" s="43"/>
      <c r="AK154" s="43"/>
      <c r="AL154" s="27" t="s">
        <v>2927</v>
      </c>
      <c r="AM154" s="27" t="s">
        <v>1673</v>
      </c>
      <c r="AN154" s="27">
        <v>496</v>
      </c>
      <c r="AO154" s="27" t="s">
        <v>2928</v>
      </c>
      <c r="AP154" s="44" t="s">
        <v>2046</v>
      </c>
      <c r="AQ154" s="27" t="s">
        <v>1434</v>
      </c>
      <c r="AR154" s="37">
        <v>3311605572172</v>
      </c>
      <c r="AS154" s="27">
        <v>5</v>
      </c>
      <c r="AT154" s="27">
        <f>IFERROR(VLOOKUP(AS154,#REF!,2,0), )</f>
        <v>0</v>
      </c>
      <c r="AU154" s="27">
        <v>57</v>
      </c>
      <c r="AV154" s="27">
        <f>IFERROR(VLOOKUP(AU154,#REF!,2,0), )</f>
        <v>0</v>
      </c>
      <c r="AW154" s="27">
        <v>2172</v>
      </c>
      <c r="AX154" s="27">
        <f>IFERROR(VLOOKUP(AW154,#REF!,2,0), )</f>
        <v>0</v>
      </c>
      <c r="AY154" s="37">
        <v>1</v>
      </c>
      <c r="AZ154" s="37">
        <v>1</v>
      </c>
      <c r="BA154" s="37"/>
      <c r="BB154" s="37"/>
      <c r="BC154" s="37"/>
      <c r="BD154" s="37"/>
      <c r="BE154" s="37"/>
      <c r="BF154" s="45"/>
      <c r="BG154" s="45"/>
      <c r="BH154" s="45"/>
      <c r="BI154" s="45"/>
      <c r="BJ154" s="45"/>
      <c r="BK154" s="45"/>
      <c r="BL154" s="45"/>
      <c r="BM154" s="45"/>
      <c r="BN154" s="45"/>
      <c r="BO154" s="45"/>
      <c r="BP154" s="46"/>
      <c r="BQ154" s="37"/>
      <c r="BR154" s="46"/>
      <c r="BS154" s="46"/>
      <c r="BT154" s="46"/>
      <c r="BU154" s="46"/>
      <c r="BV154" s="46"/>
      <c r="BW154" s="46"/>
      <c r="BX154" s="46"/>
      <c r="BY154" s="46"/>
      <c r="BZ154" s="37"/>
      <c r="CA154" s="43">
        <v>13560000</v>
      </c>
      <c r="CB154" s="37">
        <v>3</v>
      </c>
      <c r="CC154" s="37">
        <v>0</v>
      </c>
      <c r="CD154" s="42">
        <v>44926</v>
      </c>
      <c r="CE154" s="46"/>
      <c r="CF154" s="46"/>
      <c r="CG154" s="43"/>
      <c r="CH154" s="37"/>
      <c r="CI154" s="37"/>
      <c r="CJ154" s="42"/>
      <c r="CK154" s="46"/>
      <c r="CL154" s="46"/>
      <c r="CM154" s="46"/>
      <c r="CN154" s="46"/>
      <c r="CO154" s="37"/>
      <c r="CP154" s="42"/>
      <c r="CQ154" s="46">
        <f t="shared" si="19"/>
        <v>13560000</v>
      </c>
      <c r="CR154" s="48">
        <f t="shared" si="18"/>
        <v>3</v>
      </c>
      <c r="CS154" s="48">
        <f t="shared" si="16"/>
        <v>0</v>
      </c>
      <c r="CT154" s="42">
        <v>44926</v>
      </c>
      <c r="CU154" s="389">
        <f t="shared" si="20"/>
        <v>49720000</v>
      </c>
      <c r="CV154" s="46"/>
      <c r="CW154" s="27"/>
      <c r="CX154" s="27"/>
      <c r="CY154" s="27"/>
      <c r="CZ154" s="142"/>
      <c r="DA154" s="142"/>
      <c r="DB154" s="142"/>
      <c r="DC154" s="142"/>
      <c r="DD154" s="142"/>
      <c r="DE154" s="142"/>
      <c r="DF154" s="27"/>
      <c r="DG154" s="27" t="s">
        <v>1847</v>
      </c>
      <c r="DH154" s="27" t="s">
        <v>1458</v>
      </c>
      <c r="DI154" s="27"/>
      <c r="DJ154" s="27" t="s">
        <v>1228</v>
      </c>
      <c r="DK154" s="27" t="s">
        <v>2217</v>
      </c>
      <c r="DL154" s="49" t="s">
        <v>2904</v>
      </c>
      <c r="DM154" s="49" t="s">
        <v>2219</v>
      </c>
      <c r="DN154" s="25"/>
      <c r="DO154" t="s">
        <v>1558</v>
      </c>
    </row>
    <row r="155" spans="1:119" ht="25.5" customHeight="1" x14ac:dyDescent="0.25">
      <c r="A155" s="26" t="s">
        <v>951</v>
      </c>
      <c r="B155" s="27">
        <v>2022</v>
      </c>
      <c r="C155" s="34" t="s">
        <v>949</v>
      </c>
      <c r="D155" s="35" t="s">
        <v>2929</v>
      </c>
      <c r="E155" s="178" t="s">
        <v>2922</v>
      </c>
      <c r="F155" s="327" t="s">
        <v>2930</v>
      </c>
      <c r="G155" s="27" t="s">
        <v>1425</v>
      </c>
      <c r="H155" s="27" t="s">
        <v>1426</v>
      </c>
      <c r="I155" s="27" t="s">
        <v>1427</v>
      </c>
      <c r="J155" s="27" t="s">
        <v>2924</v>
      </c>
      <c r="K155" s="304" t="s">
        <v>2931</v>
      </c>
      <c r="L155" s="27" t="s">
        <v>952</v>
      </c>
      <c r="M155" s="27" t="s">
        <v>1842</v>
      </c>
      <c r="N155" s="146">
        <v>79421325</v>
      </c>
      <c r="O155" s="176">
        <v>2</v>
      </c>
      <c r="P155" s="27" t="s">
        <v>1565</v>
      </c>
      <c r="Q155" s="27" t="s">
        <v>1431</v>
      </c>
      <c r="R155" s="382" t="s">
        <v>1432</v>
      </c>
      <c r="S155" s="39" t="s">
        <v>2735</v>
      </c>
      <c r="T155" s="27"/>
      <c r="U155" s="27"/>
      <c r="V155" s="37"/>
      <c r="W155" s="27"/>
      <c r="X155" s="27"/>
      <c r="Y155" s="27" t="s">
        <v>2932</v>
      </c>
      <c r="Z155" s="37">
        <v>3182660062</v>
      </c>
      <c r="AA155" s="37"/>
      <c r="AB155" s="37">
        <v>8</v>
      </c>
      <c r="AC155" s="27">
        <v>0</v>
      </c>
      <c r="AD155" s="40">
        <v>44588</v>
      </c>
      <c r="AE155" s="40">
        <v>44593</v>
      </c>
      <c r="AF155" s="41" t="s">
        <v>1956</v>
      </c>
      <c r="AG155" s="42">
        <v>44834</v>
      </c>
      <c r="AH155" s="43">
        <v>4520000</v>
      </c>
      <c r="AI155" s="43">
        <v>36160000</v>
      </c>
      <c r="AJ155" s="43"/>
      <c r="AK155" s="43"/>
      <c r="AL155" s="27" t="s">
        <v>2933</v>
      </c>
      <c r="AM155" s="27" t="s">
        <v>1673</v>
      </c>
      <c r="AN155" s="27">
        <v>497</v>
      </c>
      <c r="AO155" s="27" t="s">
        <v>2934</v>
      </c>
      <c r="AP155" s="44" t="s">
        <v>2046</v>
      </c>
      <c r="AQ155" s="27" t="s">
        <v>1434</v>
      </c>
      <c r="AR155" s="37">
        <v>3311605572172</v>
      </c>
      <c r="AS155" s="27">
        <v>5</v>
      </c>
      <c r="AT155" s="27">
        <f>IFERROR(VLOOKUP(AS155,#REF!,2,0), )</f>
        <v>0</v>
      </c>
      <c r="AU155" s="27">
        <v>57</v>
      </c>
      <c r="AV155" s="27">
        <f>IFERROR(VLOOKUP(AU155,#REF!,2,0), )</f>
        <v>0</v>
      </c>
      <c r="AW155" s="27">
        <v>2172</v>
      </c>
      <c r="AX155" s="27">
        <f>IFERROR(VLOOKUP(AW155,#REF!,2,0), )</f>
        <v>0</v>
      </c>
      <c r="AY155" s="37">
        <v>1</v>
      </c>
      <c r="AZ155" s="37">
        <v>1</v>
      </c>
      <c r="BA155" s="37"/>
      <c r="BB155" s="37"/>
      <c r="BC155" s="37"/>
      <c r="BD155" s="37"/>
      <c r="BE155" s="37"/>
      <c r="BF155" s="45"/>
      <c r="BG155" s="45"/>
      <c r="BH155" s="45"/>
      <c r="BI155" s="45"/>
      <c r="BJ155" s="45"/>
      <c r="BK155" s="45"/>
      <c r="BL155" s="45"/>
      <c r="BM155" s="45"/>
      <c r="BN155" s="45"/>
      <c r="BO155" s="45"/>
      <c r="BP155" s="46"/>
      <c r="BQ155" s="37"/>
      <c r="BR155" s="46"/>
      <c r="BS155" s="46"/>
      <c r="BT155" s="46"/>
      <c r="BU155" s="46"/>
      <c r="BV155" s="46"/>
      <c r="BW155" s="46"/>
      <c r="BX155" s="46"/>
      <c r="BY155" s="46"/>
      <c r="BZ155" s="37"/>
      <c r="CA155" s="43">
        <v>13560000</v>
      </c>
      <c r="CB155" s="37">
        <v>3</v>
      </c>
      <c r="CC155" s="37">
        <v>0</v>
      </c>
      <c r="CD155" s="42">
        <v>44926</v>
      </c>
      <c r="CE155" s="46"/>
      <c r="CF155" s="46"/>
      <c r="CG155" s="43"/>
      <c r="CH155" s="37"/>
      <c r="CI155" s="37"/>
      <c r="CJ155" s="42"/>
      <c r="CK155" s="46"/>
      <c r="CL155" s="46"/>
      <c r="CM155" s="46"/>
      <c r="CN155" s="46"/>
      <c r="CO155" s="37"/>
      <c r="CP155" s="42"/>
      <c r="CQ155" s="46">
        <f t="shared" si="19"/>
        <v>13560000</v>
      </c>
      <c r="CR155" s="48">
        <f t="shared" si="18"/>
        <v>3</v>
      </c>
      <c r="CS155" s="48">
        <f t="shared" si="16"/>
        <v>0</v>
      </c>
      <c r="CT155" s="42">
        <v>44926</v>
      </c>
      <c r="CU155" s="389">
        <f t="shared" si="20"/>
        <v>49720000</v>
      </c>
      <c r="CV155" s="46"/>
      <c r="CW155" s="27"/>
      <c r="CX155" s="27"/>
      <c r="CY155" s="27"/>
      <c r="CZ155" s="142"/>
      <c r="DA155" s="142"/>
      <c r="DB155" s="142"/>
      <c r="DC155" s="142"/>
      <c r="DD155" s="142"/>
      <c r="DE155" s="142"/>
      <c r="DF155" s="27"/>
      <c r="DG155" s="347" t="s">
        <v>1847</v>
      </c>
      <c r="DH155" s="347" t="s">
        <v>1458</v>
      </c>
      <c r="DI155" s="27"/>
      <c r="DJ155" s="27" t="s">
        <v>1228</v>
      </c>
      <c r="DK155" s="27" t="s">
        <v>2935</v>
      </c>
      <c r="DL155" s="49" t="s">
        <v>2936</v>
      </c>
      <c r="DM155" s="49" t="s">
        <v>2219</v>
      </c>
      <c r="DN155" s="25"/>
      <c r="DO155" t="s">
        <v>1558</v>
      </c>
    </row>
    <row r="156" spans="1:119" ht="25.5" customHeight="1" x14ac:dyDescent="0.25">
      <c r="A156" s="26" t="s">
        <v>953</v>
      </c>
      <c r="B156" s="27">
        <v>2022</v>
      </c>
      <c r="C156" s="34" t="s">
        <v>949</v>
      </c>
      <c r="D156" s="35" t="s">
        <v>2937</v>
      </c>
      <c r="E156" s="178" t="s">
        <v>2922</v>
      </c>
      <c r="F156" s="327" t="s">
        <v>2923</v>
      </c>
      <c r="G156" s="27" t="s">
        <v>1425</v>
      </c>
      <c r="H156" s="27" t="s">
        <v>1426</v>
      </c>
      <c r="I156" s="27" t="s">
        <v>1427</v>
      </c>
      <c r="J156" s="27" t="s">
        <v>2924</v>
      </c>
      <c r="K156" s="304" t="s">
        <v>2938</v>
      </c>
      <c r="L156" s="27" t="s">
        <v>954</v>
      </c>
      <c r="M156" s="27" t="s">
        <v>1842</v>
      </c>
      <c r="N156" s="146">
        <v>52779922</v>
      </c>
      <c r="O156" s="176">
        <v>9</v>
      </c>
      <c r="P156" s="27" t="s">
        <v>1565</v>
      </c>
      <c r="Q156" s="27" t="s">
        <v>1431</v>
      </c>
      <c r="R156" s="378" t="s">
        <v>1485</v>
      </c>
      <c r="S156" s="39" t="s">
        <v>2735</v>
      </c>
      <c r="T156" s="27"/>
      <c r="U156" s="27"/>
      <c r="V156" s="37"/>
      <c r="W156" s="27"/>
      <c r="X156" s="27"/>
      <c r="Y156" s="27"/>
      <c r="Z156" s="37">
        <v>3214200881</v>
      </c>
      <c r="AA156" s="37"/>
      <c r="AB156" s="37">
        <v>8</v>
      </c>
      <c r="AC156" s="27">
        <v>0</v>
      </c>
      <c r="AD156" s="40">
        <v>44588</v>
      </c>
      <c r="AE156" s="40">
        <v>44593</v>
      </c>
      <c r="AF156" s="41" t="s">
        <v>1956</v>
      </c>
      <c r="AG156" s="42">
        <v>44834</v>
      </c>
      <c r="AH156" s="43">
        <v>4520000</v>
      </c>
      <c r="AI156" s="43">
        <v>36160000</v>
      </c>
      <c r="AJ156" s="43"/>
      <c r="AK156" s="43"/>
      <c r="AL156" s="27" t="s">
        <v>2939</v>
      </c>
      <c r="AM156" s="27" t="s">
        <v>1673</v>
      </c>
      <c r="AN156" s="27">
        <v>498</v>
      </c>
      <c r="AO156" s="27" t="s">
        <v>2940</v>
      </c>
      <c r="AP156" s="44" t="s">
        <v>2046</v>
      </c>
      <c r="AQ156" s="27" t="s">
        <v>1434</v>
      </c>
      <c r="AR156" s="37">
        <v>3311605572172</v>
      </c>
      <c r="AS156" s="27">
        <v>5</v>
      </c>
      <c r="AT156" s="27">
        <f>IFERROR(VLOOKUP(AS156,#REF!,2,0), )</f>
        <v>0</v>
      </c>
      <c r="AU156" s="27">
        <v>57</v>
      </c>
      <c r="AV156" s="27">
        <f>IFERROR(VLOOKUP(AU156,#REF!,2,0), )</f>
        <v>0</v>
      </c>
      <c r="AW156" s="27">
        <v>2172</v>
      </c>
      <c r="AX156" s="27">
        <f>IFERROR(VLOOKUP(AW156,#REF!,2,0), )</f>
        <v>0</v>
      </c>
      <c r="AY156" s="37"/>
      <c r="AZ156" s="37"/>
      <c r="BA156" s="37"/>
      <c r="BB156" s="37"/>
      <c r="BC156" s="37"/>
      <c r="BD156" s="37"/>
      <c r="BE156" s="37"/>
      <c r="BF156" s="45"/>
      <c r="BG156" s="45"/>
      <c r="BH156" s="45"/>
      <c r="BI156" s="45"/>
      <c r="BJ156" s="45"/>
      <c r="BK156" s="45"/>
      <c r="BL156" s="45"/>
      <c r="BM156" s="45"/>
      <c r="BN156" s="45"/>
      <c r="BO156" s="45"/>
      <c r="BP156" s="46"/>
      <c r="BQ156" s="37"/>
      <c r="BR156" s="46"/>
      <c r="BS156" s="46"/>
      <c r="BT156" s="46"/>
      <c r="BU156" s="46"/>
      <c r="BV156" s="46"/>
      <c r="BW156" s="46"/>
      <c r="BX156" s="46"/>
      <c r="BY156" s="46"/>
      <c r="BZ156" s="37"/>
      <c r="CA156" s="43"/>
      <c r="CB156" s="37"/>
      <c r="CC156" s="37"/>
      <c r="CD156" s="42"/>
      <c r="CE156" s="46"/>
      <c r="CF156" s="46"/>
      <c r="CG156" s="43"/>
      <c r="CH156" s="37"/>
      <c r="CI156" s="37"/>
      <c r="CJ156" s="42"/>
      <c r="CK156" s="46"/>
      <c r="CL156" s="46"/>
      <c r="CM156" s="46"/>
      <c r="CN156" s="46"/>
      <c r="CO156" s="37"/>
      <c r="CP156" s="42"/>
      <c r="CQ156" s="46">
        <f t="shared" si="19"/>
        <v>0</v>
      </c>
      <c r="CR156" s="48">
        <f t="shared" si="18"/>
        <v>0</v>
      </c>
      <c r="CS156" s="48">
        <f t="shared" si="16"/>
        <v>0</v>
      </c>
      <c r="CT156" s="42">
        <v>44834</v>
      </c>
      <c r="CU156" s="389">
        <f t="shared" si="20"/>
        <v>36160000</v>
      </c>
      <c r="CV156" s="46"/>
      <c r="CW156" s="27"/>
      <c r="CX156" s="27"/>
      <c r="CY156" s="27"/>
      <c r="CZ156" s="142"/>
      <c r="DA156" s="142"/>
      <c r="DB156" s="142"/>
      <c r="DC156" s="142"/>
      <c r="DD156" s="142"/>
      <c r="DE156" s="142"/>
      <c r="DF156" s="248"/>
      <c r="DG156" s="376" t="s">
        <v>1458</v>
      </c>
      <c r="DH156" s="376" t="s">
        <v>1458</v>
      </c>
      <c r="DI156" s="249"/>
      <c r="DJ156" s="27" t="s">
        <v>1228</v>
      </c>
      <c r="DK156" s="27" t="s">
        <v>2935</v>
      </c>
      <c r="DL156" s="49" t="s">
        <v>2936</v>
      </c>
      <c r="DM156" s="49" t="s">
        <v>2219</v>
      </c>
      <c r="DN156" s="25"/>
      <c r="DO156" t="s">
        <v>1558</v>
      </c>
    </row>
    <row r="157" spans="1:119" ht="25.5" customHeight="1" x14ac:dyDescent="0.25">
      <c r="A157" s="26" t="s">
        <v>955</v>
      </c>
      <c r="B157" s="27">
        <v>2022</v>
      </c>
      <c r="C157" s="34" t="s">
        <v>949</v>
      </c>
      <c r="D157" s="35" t="s">
        <v>2941</v>
      </c>
      <c r="E157" s="178" t="s">
        <v>2922</v>
      </c>
      <c r="F157" s="327" t="s">
        <v>2923</v>
      </c>
      <c r="G157" s="27" t="s">
        <v>1425</v>
      </c>
      <c r="H157" s="27" t="s">
        <v>1426</v>
      </c>
      <c r="I157" s="27" t="s">
        <v>1427</v>
      </c>
      <c r="J157" s="27" t="s">
        <v>2924</v>
      </c>
      <c r="K157" s="304" t="s">
        <v>2942</v>
      </c>
      <c r="L157" s="27" t="s">
        <v>956</v>
      </c>
      <c r="M157" s="27" t="s">
        <v>1842</v>
      </c>
      <c r="N157" s="146">
        <v>1020751349</v>
      </c>
      <c r="O157" s="176">
        <v>0</v>
      </c>
      <c r="P157" s="27" t="s">
        <v>1565</v>
      </c>
      <c r="Q157" s="27" t="s">
        <v>1431</v>
      </c>
      <c r="R157" s="378" t="s">
        <v>1485</v>
      </c>
      <c r="S157" s="39" t="s">
        <v>2735</v>
      </c>
      <c r="T157" s="27"/>
      <c r="U157" s="27"/>
      <c r="V157" s="37"/>
      <c r="W157" s="27"/>
      <c r="X157" s="27"/>
      <c r="Y157" s="27"/>
      <c r="Z157" s="37">
        <v>3002523333</v>
      </c>
      <c r="AA157" s="37"/>
      <c r="AB157" s="37">
        <v>8</v>
      </c>
      <c r="AC157" s="27">
        <v>0</v>
      </c>
      <c r="AD157" s="40">
        <v>44588</v>
      </c>
      <c r="AE157" s="40">
        <v>44602</v>
      </c>
      <c r="AF157" s="41" t="s">
        <v>2943</v>
      </c>
      <c r="AG157" s="42">
        <v>44843</v>
      </c>
      <c r="AH157" s="43">
        <v>4520000</v>
      </c>
      <c r="AI157" s="43">
        <v>36160000</v>
      </c>
      <c r="AJ157" s="43"/>
      <c r="AK157" s="43"/>
      <c r="AL157" s="27" t="s">
        <v>2944</v>
      </c>
      <c r="AM157" s="27" t="s">
        <v>1673</v>
      </c>
      <c r="AN157" s="27">
        <v>499</v>
      </c>
      <c r="AO157" s="27" t="s">
        <v>2945</v>
      </c>
      <c r="AP157" s="44" t="s">
        <v>2046</v>
      </c>
      <c r="AQ157" s="27" t="s">
        <v>1434</v>
      </c>
      <c r="AR157" s="37">
        <v>3311605572172</v>
      </c>
      <c r="AS157" s="27">
        <v>5</v>
      </c>
      <c r="AT157" s="27">
        <f>IFERROR(VLOOKUP(AS157,#REF!,2,0), )</f>
        <v>0</v>
      </c>
      <c r="AU157" s="27">
        <v>57</v>
      </c>
      <c r="AV157" s="27">
        <f>IFERROR(VLOOKUP(AU157,#REF!,2,0), )</f>
        <v>0</v>
      </c>
      <c r="AW157" s="27">
        <v>2172</v>
      </c>
      <c r="AX157" s="27">
        <f>IFERROR(VLOOKUP(AW157,#REF!,2,0), )</f>
        <v>0</v>
      </c>
      <c r="AY157" s="37"/>
      <c r="AZ157" s="37"/>
      <c r="BA157" s="37"/>
      <c r="BB157" s="37"/>
      <c r="BC157" s="37"/>
      <c r="BD157" s="37"/>
      <c r="BE157" s="37"/>
      <c r="BF157" s="45"/>
      <c r="BG157" s="45"/>
      <c r="BH157" s="45"/>
      <c r="BI157" s="45"/>
      <c r="BJ157" s="45"/>
      <c r="BK157" s="45"/>
      <c r="BL157" s="45"/>
      <c r="BM157" s="45"/>
      <c r="BN157" s="45"/>
      <c r="BO157" s="45"/>
      <c r="BP157" s="46"/>
      <c r="BQ157" s="37"/>
      <c r="BR157" s="46"/>
      <c r="BS157" s="46"/>
      <c r="BT157" s="46"/>
      <c r="BU157" s="46"/>
      <c r="BV157" s="46"/>
      <c r="BW157" s="46"/>
      <c r="BX157" s="46"/>
      <c r="BY157" s="46"/>
      <c r="BZ157" s="37"/>
      <c r="CA157" s="43"/>
      <c r="CB157" s="37"/>
      <c r="CC157" s="37"/>
      <c r="CD157" s="42"/>
      <c r="CE157" s="46"/>
      <c r="CF157" s="46"/>
      <c r="CG157" s="43"/>
      <c r="CH157" s="37"/>
      <c r="CI157" s="37"/>
      <c r="CJ157" s="42"/>
      <c r="CK157" s="46"/>
      <c r="CL157" s="46"/>
      <c r="CM157" s="46"/>
      <c r="CN157" s="46"/>
      <c r="CO157" s="37"/>
      <c r="CP157" s="42"/>
      <c r="CQ157" s="46">
        <f t="shared" si="19"/>
        <v>0</v>
      </c>
      <c r="CR157" s="48">
        <f t="shared" si="18"/>
        <v>0</v>
      </c>
      <c r="CS157" s="48">
        <f t="shared" si="16"/>
        <v>0</v>
      </c>
      <c r="CT157" s="42">
        <v>44843</v>
      </c>
      <c r="CU157" s="389">
        <f t="shared" si="20"/>
        <v>36160000</v>
      </c>
      <c r="CV157" s="46"/>
      <c r="CW157" s="27"/>
      <c r="CX157" s="27"/>
      <c r="CY157" s="27"/>
      <c r="CZ157" s="142"/>
      <c r="DA157" s="142"/>
      <c r="DB157" s="142"/>
      <c r="DC157" s="142"/>
      <c r="DD157" s="142"/>
      <c r="DE157" s="142"/>
      <c r="DF157" s="248"/>
      <c r="DG157" s="376" t="s">
        <v>1458</v>
      </c>
      <c r="DH157" s="376" t="s">
        <v>1458</v>
      </c>
      <c r="DI157" s="249"/>
      <c r="DJ157" s="27" t="s">
        <v>1228</v>
      </c>
      <c r="DK157" s="27" t="s">
        <v>2935</v>
      </c>
      <c r="DL157" s="49" t="s">
        <v>2936</v>
      </c>
      <c r="DM157" s="49" t="s">
        <v>2219</v>
      </c>
      <c r="DN157" s="25"/>
      <c r="DO157" t="s">
        <v>1558</v>
      </c>
    </row>
    <row r="158" spans="1:119" ht="25.5" customHeight="1" x14ac:dyDescent="0.25">
      <c r="A158" s="26" t="s">
        <v>957</v>
      </c>
      <c r="B158" s="27">
        <v>2022</v>
      </c>
      <c r="C158" s="34" t="s">
        <v>958</v>
      </c>
      <c r="D158" s="35" t="s">
        <v>2946</v>
      </c>
      <c r="E158" s="178" t="s">
        <v>2947</v>
      </c>
      <c r="F158" s="327" t="s">
        <v>2948</v>
      </c>
      <c r="G158" s="27" t="s">
        <v>1425</v>
      </c>
      <c r="H158" s="27" t="s">
        <v>1426</v>
      </c>
      <c r="I158" s="27" t="s">
        <v>1427</v>
      </c>
      <c r="J158" s="27" t="s">
        <v>2949</v>
      </c>
      <c r="K158" s="304" t="s">
        <v>1632</v>
      </c>
      <c r="L158" s="27" t="s">
        <v>959</v>
      </c>
      <c r="M158" s="27" t="s">
        <v>1842</v>
      </c>
      <c r="N158" s="146">
        <v>1026263857</v>
      </c>
      <c r="O158" s="176">
        <v>9</v>
      </c>
      <c r="P158" s="27" t="s">
        <v>1565</v>
      </c>
      <c r="Q158" s="27" t="s">
        <v>1431</v>
      </c>
      <c r="R158" s="378" t="s">
        <v>1470</v>
      </c>
      <c r="S158" s="39" t="s">
        <v>1451</v>
      </c>
      <c r="T158" s="27"/>
      <c r="U158" s="27"/>
      <c r="V158" s="37"/>
      <c r="W158" s="27"/>
      <c r="X158" s="27"/>
      <c r="Y158" s="27"/>
      <c r="Z158" s="37">
        <v>3222609960</v>
      </c>
      <c r="AA158" s="37"/>
      <c r="AB158" s="37">
        <v>8</v>
      </c>
      <c r="AC158" s="27">
        <v>0</v>
      </c>
      <c r="AD158" s="40">
        <v>44589</v>
      </c>
      <c r="AE158" s="40">
        <v>44595</v>
      </c>
      <c r="AF158" s="41" t="s">
        <v>2009</v>
      </c>
      <c r="AG158" s="42">
        <v>44834</v>
      </c>
      <c r="AH158" s="43">
        <v>3100000</v>
      </c>
      <c r="AI158" s="43">
        <v>24800000</v>
      </c>
      <c r="AJ158" s="43"/>
      <c r="AK158" s="43"/>
      <c r="AL158" s="27" t="s">
        <v>2950</v>
      </c>
      <c r="AM158" s="27" t="s">
        <v>1626</v>
      </c>
      <c r="AN158" s="27">
        <v>533</v>
      </c>
      <c r="AO158" s="27" t="s">
        <v>2951</v>
      </c>
      <c r="AP158" s="44" t="s">
        <v>2046</v>
      </c>
      <c r="AQ158" s="27" t="s">
        <v>1434</v>
      </c>
      <c r="AR158" s="37">
        <v>3311605572169</v>
      </c>
      <c r="AS158" s="27">
        <v>5</v>
      </c>
      <c r="AT158" s="27">
        <f>IFERROR(VLOOKUP(AS158,#REF!,2,0), )</f>
        <v>0</v>
      </c>
      <c r="AU158" s="27">
        <v>57</v>
      </c>
      <c r="AV158" s="27">
        <f>IFERROR(VLOOKUP(AU158,#REF!,2,0), )</f>
        <v>0</v>
      </c>
      <c r="AW158" s="27">
        <v>2169</v>
      </c>
      <c r="AX158" s="27">
        <f>IFERROR(VLOOKUP(AW158,#REF!,2,0), )</f>
        <v>0</v>
      </c>
      <c r="AY158" s="37">
        <v>1</v>
      </c>
      <c r="AZ158" s="37">
        <v>1</v>
      </c>
      <c r="BA158" s="37"/>
      <c r="BB158" s="37"/>
      <c r="BC158" s="37"/>
      <c r="BD158" s="37"/>
      <c r="BE158" s="37"/>
      <c r="BF158" s="45"/>
      <c r="BG158" s="45"/>
      <c r="BH158" s="45"/>
      <c r="BI158" s="45"/>
      <c r="BJ158" s="45"/>
      <c r="BK158" s="45"/>
      <c r="BL158" s="45"/>
      <c r="BM158" s="45"/>
      <c r="BN158" s="45"/>
      <c r="BO158" s="45"/>
      <c r="BP158" s="46"/>
      <c r="BQ158" s="37"/>
      <c r="BR158" s="46"/>
      <c r="BS158" s="46"/>
      <c r="BT158" s="46"/>
      <c r="BU158" s="46"/>
      <c r="BV158" s="46"/>
      <c r="BW158" s="46"/>
      <c r="BX158" s="46"/>
      <c r="BY158" s="46"/>
      <c r="BZ158" s="37"/>
      <c r="CA158" s="43">
        <v>9300000</v>
      </c>
      <c r="CB158" s="37">
        <v>3</v>
      </c>
      <c r="CC158" s="37">
        <v>0</v>
      </c>
      <c r="CD158" s="42">
        <v>44928</v>
      </c>
      <c r="CE158" s="46"/>
      <c r="CF158" s="46"/>
      <c r="CG158" s="43"/>
      <c r="CH158" s="37"/>
      <c r="CI158" s="37"/>
      <c r="CJ158" s="42"/>
      <c r="CK158" s="46"/>
      <c r="CL158" s="46"/>
      <c r="CM158" s="46"/>
      <c r="CN158" s="46"/>
      <c r="CO158" s="37"/>
      <c r="CP158" s="42"/>
      <c r="CQ158" s="46">
        <f t="shared" si="19"/>
        <v>9300000</v>
      </c>
      <c r="CR158" s="48">
        <f t="shared" si="18"/>
        <v>3</v>
      </c>
      <c r="CS158" s="48">
        <f t="shared" si="16"/>
        <v>0</v>
      </c>
      <c r="CT158" s="42">
        <v>44928</v>
      </c>
      <c r="CU158" s="389">
        <f t="shared" si="20"/>
        <v>34100000</v>
      </c>
      <c r="CV158" s="46"/>
      <c r="CW158" s="27"/>
      <c r="CX158" s="27"/>
      <c r="CY158" s="27"/>
      <c r="CZ158" s="142"/>
      <c r="DA158" s="142"/>
      <c r="DB158" s="142"/>
      <c r="DC158" s="142"/>
      <c r="DD158" s="142"/>
      <c r="DE158" s="142"/>
      <c r="DF158" s="27"/>
      <c r="DG158" s="235" t="s">
        <v>1847</v>
      </c>
      <c r="DH158" s="235" t="s">
        <v>1458</v>
      </c>
      <c r="DI158" s="27"/>
      <c r="DJ158" s="27" t="s">
        <v>1228</v>
      </c>
      <c r="DK158" s="27" t="s">
        <v>2684</v>
      </c>
      <c r="DL158" s="49" t="s">
        <v>2920</v>
      </c>
      <c r="DM158" s="49" t="s">
        <v>1860</v>
      </c>
      <c r="DN158" s="25"/>
      <c r="DO158" t="s">
        <v>1558</v>
      </c>
    </row>
    <row r="159" spans="1:119" ht="25.5" customHeight="1" x14ac:dyDescent="0.25">
      <c r="A159" s="26" t="s">
        <v>960</v>
      </c>
      <c r="B159" s="27">
        <v>2022</v>
      </c>
      <c r="C159" s="34" t="s">
        <v>961</v>
      </c>
      <c r="D159" s="35" t="s">
        <v>2952</v>
      </c>
      <c r="E159" s="178" t="s">
        <v>2953</v>
      </c>
      <c r="F159" s="327" t="s">
        <v>2954</v>
      </c>
      <c r="G159" s="27" t="s">
        <v>1425</v>
      </c>
      <c r="H159" s="27" t="s">
        <v>1426</v>
      </c>
      <c r="I159" s="27" t="s">
        <v>1427</v>
      </c>
      <c r="J159" s="27" t="s">
        <v>2955</v>
      </c>
      <c r="K159" s="304" t="s">
        <v>1578</v>
      </c>
      <c r="L159" s="27" t="s">
        <v>962</v>
      </c>
      <c r="M159" s="27" t="s">
        <v>1842</v>
      </c>
      <c r="N159" s="146">
        <v>79322185</v>
      </c>
      <c r="O159" s="176">
        <v>3</v>
      </c>
      <c r="P159" s="27" t="s">
        <v>1565</v>
      </c>
      <c r="Q159" s="27" t="s">
        <v>1431</v>
      </c>
      <c r="R159" s="379" t="s">
        <v>1485</v>
      </c>
      <c r="S159" s="39" t="s">
        <v>1491</v>
      </c>
      <c r="T159" s="27"/>
      <c r="U159" s="27"/>
      <c r="V159" s="37"/>
      <c r="W159" s="27"/>
      <c r="X159" s="27"/>
      <c r="Y159" s="27" t="s">
        <v>1815</v>
      </c>
      <c r="Z159" s="37">
        <v>3115690546</v>
      </c>
      <c r="AA159" s="37"/>
      <c r="AB159" s="37">
        <v>8</v>
      </c>
      <c r="AC159" s="27">
        <v>0</v>
      </c>
      <c r="AD159" s="40">
        <v>44586</v>
      </c>
      <c r="AE159" s="40">
        <v>44588</v>
      </c>
      <c r="AF159" s="169" t="s">
        <v>2037</v>
      </c>
      <c r="AG159" s="42">
        <v>44830</v>
      </c>
      <c r="AH159" s="43">
        <v>4520000</v>
      </c>
      <c r="AI159" s="43">
        <v>36160000</v>
      </c>
      <c r="AJ159" s="43"/>
      <c r="AK159" s="43"/>
      <c r="AL159" s="27" t="s">
        <v>2956</v>
      </c>
      <c r="AM159" s="27" t="s">
        <v>1673</v>
      </c>
      <c r="AN159" s="27">
        <v>458</v>
      </c>
      <c r="AO159" s="27" t="s">
        <v>2957</v>
      </c>
      <c r="AP159" s="44" t="s">
        <v>2411</v>
      </c>
      <c r="AQ159" s="27" t="s">
        <v>1434</v>
      </c>
      <c r="AR159" s="37">
        <v>3311605572169</v>
      </c>
      <c r="AS159" s="27">
        <v>5</v>
      </c>
      <c r="AT159" s="27">
        <f>IFERROR(VLOOKUP(AS159,#REF!,2,0), )</f>
        <v>0</v>
      </c>
      <c r="AU159" s="27">
        <v>57</v>
      </c>
      <c r="AV159" s="27">
        <f>IFERROR(VLOOKUP(AU159,#REF!,2,0), )</f>
        <v>0</v>
      </c>
      <c r="AW159" s="27">
        <v>2169</v>
      </c>
      <c r="AX159" s="27">
        <f>IFERROR(VLOOKUP(AW159,#REF!,2,0), )</f>
        <v>0</v>
      </c>
      <c r="AY159" s="37">
        <v>2</v>
      </c>
      <c r="AZ159" s="37">
        <v>2</v>
      </c>
      <c r="BA159" s="37"/>
      <c r="BB159" s="37"/>
      <c r="BC159" s="37"/>
      <c r="BD159" s="37"/>
      <c r="BE159" s="37"/>
      <c r="BF159" s="45"/>
      <c r="BG159" s="45"/>
      <c r="BH159" s="45"/>
      <c r="BI159" s="45"/>
      <c r="BJ159" s="45"/>
      <c r="BK159" s="45"/>
      <c r="BL159" s="45"/>
      <c r="BM159" s="45"/>
      <c r="BN159" s="45"/>
      <c r="BO159" s="45"/>
      <c r="BP159" s="46"/>
      <c r="BQ159" s="37"/>
      <c r="BR159" s="46"/>
      <c r="BS159" s="46"/>
      <c r="BT159" s="46"/>
      <c r="BU159" s="46"/>
      <c r="BV159" s="46"/>
      <c r="BW159" s="46"/>
      <c r="BX159" s="46"/>
      <c r="BY159" s="46"/>
      <c r="BZ159" s="37"/>
      <c r="CA159" s="43">
        <v>13560000</v>
      </c>
      <c r="CB159" s="37">
        <v>3</v>
      </c>
      <c r="CC159" s="37">
        <v>0</v>
      </c>
      <c r="CD159" s="42">
        <v>44921</v>
      </c>
      <c r="CE159" s="46"/>
      <c r="CF159" s="46"/>
      <c r="CG159" s="43">
        <v>4520000</v>
      </c>
      <c r="CH159" s="37">
        <v>1</v>
      </c>
      <c r="CI159" s="37">
        <v>0</v>
      </c>
      <c r="CJ159" s="42">
        <v>44952</v>
      </c>
      <c r="CK159" s="46"/>
      <c r="CL159" s="46"/>
      <c r="CM159" s="46"/>
      <c r="CN159" s="46"/>
      <c r="CO159" s="37"/>
      <c r="CP159" s="42"/>
      <c r="CQ159" s="46">
        <f t="shared" si="19"/>
        <v>18080000</v>
      </c>
      <c r="CR159" s="48">
        <f t="shared" si="18"/>
        <v>4</v>
      </c>
      <c r="CS159" s="48">
        <f t="shared" si="16"/>
        <v>0</v>
      </c>
      <c r="CT159" s="42">
        <v>44952</v>
      </c>
      <c r="CU159" s="389">
        <f t="shared" si="20"/>
        <v>54240000</v>
      </c>
      <c r="CV159" s="46"/>
      <c r="CW159" s="27"/>
      <c r="CX159" s="27"/>
      <c r="CY159" s="27"/>
      <c r="CZ159" s="142"/>
      <c r="DA159" s="142"/>
      <c r="DB159" s="142"/>
      <c r="DC159" s="142"/>
      <c r="DD159" s="142"/>
      <c r="DE159" s="142"/>
      <c r="DF159" s="27"/>
      <c r="DG159" s="27" t="s">
        <v>1847</v>
      </c>
      <c r="DH159" s="27" t="s">
        <v>1458</v>
      </c>
      <c r="DI159" s="27"/>
      <c r="DJ159" s="27" t="s">
        <v>1228</v>
      </c>
      <c r="DK159" s="27" t="s">
        <v>2098</v>
      </c>
      <c r="DL159" s="49" t="s">
        <v>2099</v>
      </c>
      <c r="DM159" s="49" t="s">
        <v>2100</v>
      </c>
      <c r="DN159" s="27" t="s">
        <v>2958</v>
      </c>
      <c r="DO159" t="s">
        <v>1558</v>
      </c>
    </row>
    <row r="160" spans="1:119" ht="25.5" customHeight="1" x14ac:dyDescent="0.25">
      <c r="A160" s="26" t="s">
        <v>963</v>
      </c>
      <c r="B160" s="27">
        <v>2022</v>
      </c>
      <c r="C160" s="34" t="s">
        <v>964</v>
      </c>
      <c r="D160" s="35" t="s">
        <v>2959</v>
      </c>
      <c r="E160" s="178" t="s">
        <v>2730</v>
      </c>
      <c r="F160" s="327" t="s">
        <v>2960</v>
      </c>
      <c r="G160" s="27" t="s">
        <v>1425</v>
      </c>
      <c r="H160" s="27" t="s">
        <v>1426</v>
      </c>
      <c r="I160" s="27" t="s">
        <v>1427</v>
      </c>
      <c r="J160" s="27" t="s">
        <v>2961</v>
      </c>
      <c r="K160" s="304" t="s">
        <v>1636</v>
      </c>
      <c r="L160" s="27" t="s">
        <v>965</v>
      </c>
      <c r="M160" s="27" t="s">
        <v>1842</v>
      </c>
      <c r="N160" s="146">
        <v>80932645</v>
      </c>
      <c r="O160" s="176">
        <v>0</v>
      </c>
      <c r="P160" s="27" t="s">
        <v>1565</v>
      </c>
      <c r="Q160" s="27" t="s">
        <v>1431</v>
      </c>
      <c r="R160" s="379" t="s">
        <v>1470</v>
      </c>
      <c r="S160" s="39" t="s">
        <v>2962</v>
      </c>
      <c r="T160" s="27"/>
      <c r="U160" s="27"/>
      <c r="V160" s="37"/>
      <c r="W160" s="27"/>
      <c r="X160" s="27"/>
      <c r="Y160" s="27"/>
      <c r="Z160" s="37">
        <v>3125068193</v>
      </c>
      <c r="AA160" s="37"/>
      <c r="AB160" s="37">
        <v>8</v>
      </c>
      <c r="AC160" s="27">
        <v>0</v>
      </c>
      <c r="AD160" s="40">
        <v>44589</v>
      </c>
      <c r="AE160" s="40">
        <v>44593</v>
      </c>
      <c r="AF160" s="41" t="s">
        <v>1956</v>
      </c>
      <c r="AG160" s="42">
        <v>44834</v>
      </c>
      <c r="AH160" s="43">
        <v>2300000</v>
      </c>
      <c r="AI160" s="43">
        <v>18400000</v>
      </c>
      <c r="AJ160" s="43"/>
      <c r="AK160" s="43"/>
      <c r="AL160" s="27" t="s">
        <v>2963</v>
      </c>
      <c r="AM160" s="27" t="s">
        <v>1673</v>
      </c>
      <c r="AN160" s="27">
        <v>537</v>
      </c>
      <c r="AO160" s="27" t="s">
        <v>2964</v>
      </c>
      <c r="AP160" s="44" t="s">
        <v>2046</v>
      </c>
      <c r="AQ160" s="27" t="s">
        <v>1434</v>
      </c>
      <c r="AR160" s="37">
        <v>3311605572172</v>
      </c>
      <c r="AS160" s="27">
        <v>5</v>
      </c>
      <c r="AT160" s="27">
        <f>IFERROR(VLOOKUP(AS160,#REF!,2,0), )</f>
        <v>0</v>
      </c>
      <c r="AU160" s="27">
        <v>57</v>
      </c>
      <c r="AV160" s="27">
        <f>IFERROR(VLOOKUP(AU160,#REF!,2,0), )</f>
        <v>0</v>
      </c>
      <c r="AW160" s="27">
        <v>2172</v>
      </c>
      <c r="AX160" s="27">
        <f>IFERROR(VLOOKUP(AW160,#REF!,2,0), )</f>
        <v>0</v>
      </c>
      <c r="AY160" s="37">
        <v>1</v>
      </c>
      <c r="AZ160" s="37">
        <v>1</v>
      </c>
      <c r="BA160" s="37">
        <v>1</v>
      </c>
      <c r="BB160" s="37"/>
      <c r="BC160" s="37"/>
      <c r="BD160" s="37"/>
      <c r="BE160" s="37"/>
      <c r="BF160" s="45">
        <v>44812</v>
      </c>
      <c r="BG160" s="45"/>
      <c r="BH160" s="45"/>
      <c r="BI160" s="45"/>
      <c r="BJ160" s="45"/>
      <c r="BK160" s="45"/>
      <c r="BL160" s="45"/>
      <c r="BM160" s="45"/>
      <c r="BN160" s="45"/>
      <c r="BO160" s="45"/>
      <c r="BP160" s="46" t="s">
        <v>1430</v>
      </c>
      <c r="BQ160" s="37">
        <v>1192925074</v>
      </c>
      <c r="BR160" s="25" t="s">
        <v>2965</v>
      </c>
      <c r="BS160" s="46"/>
      <c r="BT160" s="46"/>
      <c r="BU160" s="46"/>
      <c r="BV160" s="46"/>
      <c r="BW160" s="46"/>
      <c r="BX160" s="46"/>
      <c r="BY160" s="46"/>
      <c r="BZ160" s="37"/>
      <c r="CA160" s="43">
        <v>9200000</v>
      </c>
      <c r="CB160" s="37">
        <v>4</v>
      </c>
      <c r="CC160" s="37">
        <v>0</v>
      </c>
      <c r="CD160" s="42">
        <v>44957</v>
      </c>
      <c r="CE160" s="46"/>
      <c r="CF160" s="46"/>
      <c r="CG160" s="43"/>
      <c r="CH160" s="37"/>
      <c r="CI160" s="37"/>
      <c r="CJ160" s="42"/>
      <c r="CK160" s="46"/>
      <c r="CL160" s="46"/>
      <c r="CM160" s="46"/>
      <c r="CN160" s="46"/>
      <c r="CO160" s="37"/>
      <c r="CP160" s="42"/>
      <c r="CQ160" s="46">
        <f t="shared" si="19"/>
        <v>9200000</v>
      </c>
      <c r="CR160" s="48">
        <f t="shared" si="18"/>
        <v>4</v>
      </c>
      <c r="CS160" s="48">
        <f t="shared" si="16"/>
        <v>0</v>
      </c>
      <c r="CT160" s="42">
        <v>44957</v>
      </c>
      <c r="CU160" s="389">
        <f t="shared" si="20"/>
        <v>27600000</v>
      </c>
      <c r="CV160" s="46"/>
      <c r="CW160" s="27"/>
      <c r="CX160" s="27"/>
      <c r="CY160" s="27"/>
      <c r="CZ160" s="142"/>
      <c r="DA160" s="142"/>
      <c r="DB160" s="142"/>
      <c r="DC160" s="142"/>
      <c r="DD160" s="142"/>
      <c r="DE160" s="142"/>
      <c r="DF160" s="27"/>
      <c r="DG160" s="27" t="s">
        <v>1847</v>
      </c>
      <c r="DH160" s="27" t="s">
        <v>1458</v>
      </c>
      <c r="DI160" s="27"/>
      <c r="DJ160" s="27" t="s">
        <v>1228</v>
      </c>
      <c r="DK160" s="27" t="s">
        <v>1858</v>
      </c>
      <c r="DL160" s="49" t="s">
        <v>2151</v>
      </c>
      <c r="DM160" s="49" t="s">
        <v>1850</v>
      </c>
      <c r="DN160" s="25"/>
      <c r="DO160" t="s">
        <v>1558</v>
      </c>
    </row>
    <row r="161" spans="1:119" ht="25.5" customHeight="1" x14ac:dyDescent="0.25">
      <c r="A161" s="26" t="s">
        <v>966</v>
      </c>
      <c r="B161" s="27">
        <v>2022</v>
      </c>
      <c r="C161" s="34" t="s">
        <v>967</v>
      </c>
      <c r="D161" s="35" t="s">
        <v>2966</v>
      </c>
      <c r="E161" s="178" t="s">
        <v>2967</v>
      </c>
      <c r="F161" s="327" t="s">
        <v>2968</v>
      </c>
      <c r="G161" s="27" t="s">
        <v>1425</v>
      </c>
      <c r="H161" s="27" t="s">
        <v>1426</v>
      </c>
      <c r="I161" s="27" t="s">
        <v>1427</v>
      </c>
      <c r="J161" s="27" t="s">
        <v>2969</v>
      </c>
      <c r="K161" s="304" t="s">
        <v>2970</v>
      </c>
      <c r="L161" s="27" t="s">
        <v>968</v>
      </c>
      <c r="M161" s="27" t="s">
        <v>1842</v>
      </c>
      <c r="N161" s="146">
        <v>52801110</v>
      </c>
      <c r="O161" s="176">
        <v>9</v>
      </c>
      <c r="P161" s="27" t="s">
        <v>1565</v>
      </c>
      <c r="Q161" s="27" t="s">
        <v>1431</v>
      </c>
      <c r="R161" s="379" t="s">
        <v>1470</v>
      </c>
      <c r="S161" s="39" t="s">
        <v>2735</v>
      </c>
      <c r="T161" s="27"/>
      <c r="U161" s="27"/>
      <c r="V161" s="37"/>
      <c r="W161" s="27"/>
      <c r="X161" s="27"/>
      <c r="Y161" s="27"/>
      <c r="Z161" s="37">
        <v>3246803799</v>
      </c>
      <c r="AA161" s="37"/>
      <c r="AB161" s="37">
        <v>8</v>
      </c>
      <c r="AC161" s="27">
        <v>0</v>
      </c>
      <c r="AD161" s="40">
        <v>44588</v>
      </c>
      <c r="AE161" s="40">
        <v>44593</v>
      </c>
      <c r="AF161" s="41" t="s">
        <v>1956</v>
      </c>
      <c r="AG161" s="42">
        <v>44834</v>
      </c>
      <c r="AH161" s="43">
        <v>2300000</v>
      </c>
      <c r="AI161" s="43">
        <v>18400000</v>
      </c>
      <c r="AJ161" s="43"/>
      <c r="AK161" s="43"/>
      <c r="AL161" s="27" t="s">
        <v>2971</v>
      </c>
      <c r="AM161" s="27" t="s">
        <v>1673</v>
      </c>
      <c r="AN161" s="27">
        <v>495</v>
      </c>
      <c r="AO161" s="27" t="s">
        <v>2972</v>
      </c>
      <c r="AP161" s="44" t="s">
        <v>2046</v>
      </c>
      <c r="AQ161" s="27" t="s">
        <v>1434</v>
      </c>
      <c r="AR161" s="37">
        <v>3311605572172</v>
      </c>
      <c r="AS161" s="27">
        <v>5</v>
      </c>
      <c r="AT161" s="27">
        <f>IFERROR(VLOOKUP(AS161,#REF!,2,0), )</f>
        <v>0</v>
      </c>
      <c r="AU161" s="27">
        <v>57</v>
      </c>
      <c r="AV161" s="27">
        <f>IFERROR(VLOOKUP(AU161,#REF!,2,0), )</f>
        <v>0</v>
      </c>
      <c r="AW161" s="27">
        <v>2172</v>
      </c>
      <c r="AX161" s="27">
        <f>IFERROR(VLOOKUP(AW161,#REF!,2,0), )</f>
        <v>0</v>
      </c>
      <c r="AY161" s="37">
        <v>1</v>
      </c>
      <c r="AZ161" s="37">
        <v>1</v>
      </c>
      <c r="BA161" s="37"/>
      <c r="BB161" s="37"/>
      <c r="BC161" s="37"/>
      <c r="BD161" s="37"/>
      <c r="BE161" s="37"/>
      <c r="BF161" s="45"/>
      <c r="BG161" s="45"/>
      <c r="BH161" s="45"/>
      <c r="BI161" s="45"/>
      <c r="BJ161" s="45"/>
      <c r="BK161" s="45"/>
      <c r="BL161" s="45"/>
      <c r="BM161" s="45"/>
      <c r="BN161" s="45"/>
      <c r="BO161" s="45"/>
      <c r="BP161" s="46"/>
      <c r="BQ161" s="37"/>
      <c r="BR161" s="46"/>
      <c r="BS161" s="46"/>
      <c r="BT161" s="46"/>
      <c r="BU161" s="46"/>
      <c r="BV161" s="46"/>
      <c r="BW161" s="46"/>
      <c r="BX161" s="46"/>
      <c r="BY161" s="46"/>
      <c r="BZ161" s="37"/>
      <c r="CA161" s="43">
        <v>9200000</v>
      </c>
      <c r="CB161" s="37">
        <v>4</v>
      </c>
      <c r="CC161" s="37">
        <v>0</v>
      </c>
      <c r="CD161" s="42">
        <v>44957</v>
      </c>
      <c r="CE161" s="46"/>
      <c r="CF161" s="46"/>
      <c r="CG161" s="43"/>
      <c r="CH161" s="37"/>
      <c r="CI161" s="37"/>
      <c r="CJ161" s="42"/>
      <c r="CK161" s="46"/>
      <c r="CL161" s="46"/>
      <c r="CM161" s="46"/>
      <c r="CN161" s="46"/>
      <c r="CO161" s="37"/>
      <c r="CP161" s="42"/>
      <c r="CQ161" s="46">
        <f t="shared" si="19"/>
        <v>9200000</v>
      </c>
      <c r="CR161" s="48">
        <f t="shared" si="18"/>
        <v>4</v>
      </c>
      <c r="CS161" s="48">
        <f t="shared" si="16"/>
        <v>0</v>
      </c>
      <c r="CT161" s="42">
        <v>44957</v>
      </c>
      <c r="CU161" s="389">
        <f t="shared" si="20"/>
        <v>27600000</v>
      </c>
      <c r="CV161" s="46"/>
      <c r="CW161" s="27"/>
      <c r="CX161" s="27"/>
      <c r="CY161" s="27"/>
      <c r="CZ161" s="142"/>
      <c r="DA161" s="142"/>
      <c r="DB161" s="142"/>
      <c r="DC161" s="142"/>
      <c r="DD161" s="142"/>
      <c r="DE161" s="142"/>
      <c r="DF161" s="27"/>
      <c r="DG161" s="27" t="s">
        <v>1847</v>
      </c>
      <c r="DH161" s="27" t="s">
        <v>1458</v>
      </c>
      <c r="DI161" s="27"/>
      <c r="DJ161" s="27" t="s">
        <v>1228</v>
      </c>
      <c r="DK161" s="27" t="s">
        <v>2288</v>
      </c>
      <c r="DL161" s="49" t="s">
        <v>2289</v>
      </c>
      <c r="DM161" s="49" t="s">
        <v>1860</v>
      </c>
      <c r="DN161" s="25"/>
      <c r="DO161" t="s">
        <v>1558</v>
      </c>
    </row>
    <row r="162" spans="1:119" ht="25.5" customHeight="1" x14ac:dyDescent="0.25">
      <c r="A162" s="26" t="s">
        <v>969</v>
      </c>
      <c r="B162" s="27">
        <v>2022</v>
      </c>
      <c r="C162" s="34" t="s">
        <v>970</v>
      </c>
      <c r="D162" s="35" t="s">
        <v>2973</v>
      </c>
      <c r="E162" s="178" t="s">
        <v>2974</v>
      </c>
      <c r="F162" s="327" t="s">
        <v>2975</v>
      </c>
      <c r="G162" s="27" t="s">
        <v>1425</v>
      </c>
      <c r="H162" s="27" t="s">
        <v>1426</v>
      </c>
      <c r="I162" s="27" t="s">
        <v>1427</v>
      </c>
      <c r="J162" s="27" t="s">
        <v>2976</v>
      </c>
      <c r="K162" s="304" t="s">
        <v>2977</v>
      </c>
      <c r="L162" s="27" t="s">
        <v>971</v>
      </c>
      <c r="M162" s="27" t="s">
        <v>1842</v>
      </c>
      <c r="N162" s="146">
        <v>1014216725</v>
      </c>
      <c r="O162" s="176">
        <v>1</v>
      </c>
      <c r="P162" s="27" t="s">
        <v>1565</v>
      </c>
      <c r="Q162" s="27" t="s">
        <v>1431</v>
      </c>
      <c r="R162" s="382" t="s">
        <v>1432</v>
      </c>
      <c r="S162" s="39" t="s">
        <v>1453</v>
      </c>
      <c r="T162" s="27"/>
      <c r="U162" s="27"/>
      <c r="V162" s="37"/>
      <c r="W162" s="27"/>
      <c r="X162" s="27"/>
      <c r="Y162" s="27"/>
      <c r="Z162" s="37">
        <v>3166910949</v>
      </c>
      <c r="AA162" s="37"/>
      <c r="AB162" s="37">
        <v>8</v>
      </c>
      <c r="AC162" s="27">
        <v>0</v>
      </c>
      <c r="AD162" s="40">
        <v>44588</v>
      </c>
      <c r="AE162" s="40">
        <v>44593</v>
      </c>
      <c r="AF162" s="41" t="s">
        <v>1956</v>
      </c>
      <c r="AG162" s="42">
        <v>44834</v>
      </c>
      <c r="AH162" s="43">
        <v>4520000</v>
      </c>
      <c r="AI162" s="43">
        <v>36160000</v>
      </c>
      <c r="AJ162" s="43"/>
      <c r="AK162" s="43"/>
      <c r="AL162" s="27" t="s">
        <v>2978</v>
      </c>
      <c r="AM162" s="27" t="s">
        <v>1673</v>
      </c>
      <c r="AN162" s="27">
        <v>494</v>
      </c>
      <c r="AO162" s="27" t="s">
        <v>2979</v>
      </c>
      <c r="AP162" s="44" t="s">
        <v>2046</v>
      </c>
      <c r="AQ162" s="27" t="s">
        <v>1434</v>
      </c>
      <c r="AR162" s="37">
        <v>3311605572169</v>
      </c>
      <c r="AS162" s="27">
        <v>5</v>
      </c>
      <c r="AT162" s="27">
        <f>IFERROR(VLOOKUP(AS162,#REF!,2,0), )</f>
        <v>0</v>
      </c>
      <c r="AU162" s="27">
        <v>57</v>
      </c>
      <c r="AV162" s="27">
        <f>IFERROR(VLOOKUP(AU162,#REF!,2,0), )</f>
        <v>0</v>
      </c>
      <c r="AW162" s="27">
        <v>2169</v>
      </c>
      <c r="AX162" s="27">
        <f>IFERROR(VLOOKUP(AW162,#REF!,2,0), )</f>
        <v>0</v>
      </c>
      <c r="AY162" s="37">
        <v>1</v>
      </c>
      <c r="AZ162" s="37">
        <v>1</v>
      </c>
      <c r="BA162" s="37"/>
      <c r="BB162" s="37"/>
      <c r="BC162" s="37"/>
      <c r="BD162" s="37"/>
      <c r="BE162" s="37"/>
      <c r="BF162" s="45"/>
      <c r="BG162" s="45"/>
      <c r="BH162" s="45"/>
      <c r="BI162" s="45"/>
      <c r="BJ162" s="45"/>
      <c r="BK162" s="45"/>
      <c r="BL162" s="45"/>
      <c r="BM162" s="45"/>
      <c r="BN162" s="45"/>
      <c r="BO162" s="45"/>
      <c r="BP162" s="46"/>
      <c r="BQ162" s="37"/>
      <c r="BR162" s="46"/>
      <c r="BS162" s="46"/>
      <c r="BT162" s="46"/>
      <c r="BU162" s="46"/>
      <c r="BV162" s="46"/>
      <c r="BW162" s="46"/>
      <c r="BX162" s="46"/>
      <c r="BY162" s="46"/>
      <c r="BZ162" s="37"/>
      <c r="CA162" s="43">
        <v>13560000</v>
      </c>
      <c r="CB162" s="37">
        <v>3</v>
      </c>
      <c r="CC162" s="37">
        <v>0</v>
      </c>
      <c r="CD162" s="42">
        <v>44926</v>
      </c>
      <c r="CE162" s="46"/>
      <c r="CF162" s="46"/>
      <c r="CG162" s="43"/>
      <c r="CH162" s="37"/>
      <c r="CI162" s="37"/>
      <c r="CJ162" s="42"/>
      <c r="CK162" s="46"/>
      <c r="CL162" s="46"/>
      <c r="CM162" s="46"/>
      <c r="CN162" s="46"/>
      <c r="CO162" s="37"/>
      <c r="CP162" s="42"/>
      <c r="CQ162" s="46">
        <f t="shared" si="19"/>
        <v>13560000</v>
      </c>
      <c r="CR162" s="48">
        <f t="shared" si="18"/>
        <v>3</v>
      </c>
      <c r="CS162" s="48">
        <f t="shared" si="16"/>
        <v>0</v>
      </c>
      <c r="CT162" s="159">
        <v>44926</v>
      </c>
      <c r="CU162" s="389">
        <f t="shared" si="20"/>
        <v>49720000</v>
      </c>
      <c r="CV162" s="46"/>
      <c r="CW162" s="27"/>
      <c r="CX162" s="27"/>
      <c r="CY162" s="27"/>
      <c r="CZ162" s="142"/>
      <c r="DA162" s="142"/>
      <c r="DB162" s="142"/>
      <c r="DC162" s="142"/>
      <c r="DD162" s="142"/>
      <c r="DE162" s="142"/>
      <c r="DF162" s="27"/>
      <c r="DG162" s="347" t="s">
        <v>1847</v>
      </c>
      <c r="DH162" s="347" t="s">
        <v>1458</v>
      </c>
      <c r="DI162" s="27"/>
      <c r="DJ162" s="27" t="s">
        <v>1228</v>
      </c>
      <c r="DK162" s="27" t="s">
        <v>2935</v>
      </c>
      <c r="DL162" s="49" t="s">
        <v>2936</v>
      </c>
      <c r="DM162" s="49" t="s">
        <v>2219</v>
      </c>
      <c r="DN162" s="25"/>
      <c r="DO162" t="s">
        <v>1558</v>
      </c>
    </row>
    <row r="163" spans="1:119" ht="25.5" customHeight="1" x14ac:dyDescent="0.25">
      <c r="A163" s="26" t="s">
        <v>972</v>
      </c>
      <c r="B163" s="27">
        <v>2022</v>
      </c>
      <c r="C163" s="34" t="s">
        <v>973</v>
      </c>
      <c r="D163" s="35" t="s">
        <v>2980</v>
      </c>
      <c r="E163" s="36" t="s">
        <v>2981</v>
      </c>
      <c r="F163" s="327" t="s">
        <v>2982</v>
      </c>
      <c r="G163" s="27" t="s">
        <v>1425</v>
      </c>
      <c r="H163" s="27" t="s">
        <v>1426</v>
      </c>
      <c r="I163" s="27" t="s">
        <v>1427</v>
      </c>
      <c r="J163" s="27" t="s">
        <v>2983</v>
      </c>
      <c r="K163" s="304" t="s">
        <v>2984</v>
      </c>
      <c r="L163" s="27" t="s">
        <v>974</v>
      </c>
      <c r="M163" s="27" t="s">
        <v>1842</v>
      </c>
      <c r="N163" s="146">
        <v>80176325</v>
      </c>
      <c r="O163" s="176">
        <v>5</v>
      </c>
      <c r="P163" s="27" t="s">
        <v>1565</v>
      </c>
      <c r="Q163" s="27" t="s">
        <v>1431</v>
      </c>
      <c r="R163" s="379" t="s">
        <v>1470</v>
      </c>
      <c r="S163" s="39" t="s">
        <v>1491</v>
      </c>
      <c r="T163" s="27"/>
      <c r="U163" s="27"/>
      <c r="V163" s="37"/>
      <c r="W163" s="27"/>
      <c r="X163" s="27"/>
      <c r="Y163" s="27"/>
      <c r="Z163" s="37">
        <v>3196466972</v>
      </c>
      <c r="AA163" s="37"/>
      <c r="AB163" s="37">
        <v>8</v>
      </c>
      <c r="AC163" s="27">
        <v>0</v>
      </c>
      <c r="AD163" s="40">
        <v>44586</v>
      </c>
      <c r="AE163" s="168">
        <v>44588</v>
      </c>
      <c r="AF163" s="169" t="s">
        <v>2037</v>
      </c>
      <c r="AG163" s="172">
        <v>44830</v>
      </c>
      <c r="AH163" s="43">
        <v>3100000</v>
      </c>
      <c r="AI163" s="43">
        <v>24800000</v>
      </c>
      <c r="AJ163" s="43"/>
      <c r="AK163" s="43"/>
      <c r="AL163" s="27" t="s">
        <v>2985</v>
      </c>
      <c r="AM163" s="27" t="s">
        <v>1673</v>
      </c>
      <c r="AN163" s="27">
        <v>457</v>
      </c>
      <c r="AO163" s="27" t="s">
        <v>2986</v>
      </c>
      <c r="AP163" s="44" t="s">
        <v>2411</v>
      </c>
      <c r="AQ163" s="27" t="s">
        <v>1434</v>
      </c>
      <c r="AR163" s="37">
        <v>3311605572169</v>
      </c>
      <c r="AS163" s="27">
        <v>5</v>
      </c>
      <c r="AT163" s="27">
        <f>IFERROR(VLOOKUP(AS163,#REF!,2,0), )</f>
        <v>0</v>
      </c>
      <c r="AU163" s="27">
        <v>57</v>
      </c>
      <c r="AV163" s="27">
        <f>IFERROR(VLOOKUP(AU163,#REF!,2,0), )</f>
        <v>0</v>
      </c>
      <c r="AW163" s="27">
        <v>2169</v>
      </c>
      <c r="AX163" s="27">
        <f>IFERROR(VLOOKUP(AW163,#REF!,2,0), )</f>
        <v>0</v>
      </c>
      <c r="AY163" s="37"/>
      <c r="AZ163" s="37"/>
      <c r="BA163" s="37"/>
      <c r="BB163" s="37"/>
      <c r="BC163" s="37"/>
      <c r="BD163" s="37"/>
      <c r="BE163" s="37"/>
      <c r="BF163" s="45"/>
      <c r="BG163" s="45"/>
      <c r="BH163" s="45"/>
      <c r="BI163" s="45"/>
      <c r="BJ163" s="45"/>
      <c r="BK163" s="45"/>
      <c r="BL163" s="45"/>
      <c r="BM163" s="45"/>
      <c r="BN163" s="45"/>
      <c r="BO163" s="45"/>
      <c r="BP163" s="46"/>
      <c r="BQ163" s="37"/>
      <c r="BR163" s="46"/>
      <c r="BS163" s="46"/>
      <c r="BT163" s="46"/>
      <c r="BU163" s="46"/>
      <c r="BV163" s="46"/>
      <c r="BW163" s="46"/>
      <c r="BX163" s="46"/>
      <c r="BY163" s="46"/>
      <c r="BZ163" s="37"/>
      <c r="CA163" s="43"/>
      <c r="CB163" s="37"/>
      <c r="CC163" s="37"/>
      <c r="CD163" s="42"/>
      <c r="CE163" s="46"/>
      <c r="CF163" s="46"/>
      <c r="CG163" s="43"/>
      <c r="CH163" s="37"/>
      <c r="CI163" s="37"/>
      <c r="CJ163" s="42"/>
      <c r="CK163" s="46"/>
      <c r="CL163" s="46"/>
      <c r="CM163" s="46"/>
      <c r="CN163" s="46"/>
      <c r="CO163" s="37"/>
      <c r="CP163" s="42"/>
      <c r="CQ163" s="46">
        <f t="shared" si="19"/>
        <v>0</v>
      </c>
      <c r="CR163" s="48">
        <f t="shared" si="18"/>
        <v>0</v>
      </c>
      <c r="CS163" s="48">
        <f t="shared" si="16"/>
        <v>0</v>
      </c>
      <c r="CT163" s="159">
        <v>44830</v>
      </c>
      <c r="CU163" s="389">
        <f t="shared" si="20"/>
        <v>24800000</v>
      </c>
      <c r="CV163" s="46"/>
      <c r="CW163" s="27"/>
      <c r="CX163" s="27"/>
      <c r="CY163" s="27"/>
      <c r="CZ163" s="142"/>
      <c r="DA163" s="142"/>
      <c r="DB163" s="142"/>
      <c r="DC163" s="142"/>
      <c r="DD163" s="142"/>
      <c r="DE163" s="142"/>
      <c r="DF163" s="248"/>
      <c r="DG163" s="376" t="s">
        <v>1458</v>
      </c>
      <c r="DH163" s="376" t="s">
        <v>1438</v>
      </c>
      <c r="DI163" s="249"/>
      <c r="DJ163" s="27" t="s">
        <v>1228</v>
      </c>
      <c r="DK163" s="27" t="s">
        <v>1571</v>
      </c>
      <c r="DL163" s="49" t="s">
        <v>2261</v>
      </c>
      <c r="DM163" s="49" t="s">
        <v>1860</v>
      </c>
      <c r="DN163" s="27" t="s">
        <v>2987</v>
      </c>
      <c r="DO163" t="s">
        <v>1558</v>
      </c>
    </row>
    <row r="164" spans="1:119" ht="25.5" customHeight="1" x14ac:dyDescent="0.25">
      <c r="A164" s="26" t="s">
        <v>975</v>
      </c>
      <c r="B164" s="27">
        <v>2022</v>
      </c>
      <c r="C164" s="34" t="s">
        <v>976</v>
      </c>
      <c r="D164" s="35" t="s">
        <v>2988</v>
      </c>
      <c r="E164" s="178" t="s">
        <v>2989</v>
      </c>
      <c r="F164" s="327" t="s">
        <v>2990</v>
      </c>
      <c r="G164" s="27" t="s">
        <v>1425</v>
      </c>
      <c r="H164" s="27" t="s">
        <v>1426</v>
      </c>
      <c r="I164" s="27" t="s">
        <v>1427</v>
      </c>
      <c r="J164" s="27" t="s">
        <v>2991</v>
      </c>
      <c r="K164" s="304" t="s">
        <v>1605</v>
      </c>
      <c r="L164" s="27" t="s">
        <v>977</v>
      </c>
      <c r="M164" s="27" t="s">
        <v>1842</v>
      </c>
      <c r="N164" s="146">
        <v>51679899</v>
      </c>
      <c r="O164" s="176">
        <v>4</v>
      </c>
      <c r="P164" s="27" t="s">
        <v>1565</v>
      </c>
      <c r="Q164" s="27" t="s">
        <v>1431</v>
      </c>
      <c r="R164" s="379" t="s">
        <v>1470</v>
      </c>
      <c r="S164" s="39" t="s">
        <v>1451</v>
      </c>
      <c r="T164" s="27"/>
      <c r="U164" s="27"/>
      <c r="V164" s="37"/>
      <c r="W164" s="27"/>
      <c r="X164" s="27"/>
      <c r="Y164" s="27"/>
      <c r="Z164" s="37">
        <v>3103432753</v>
      </c>
      <c r="AA164" s="37"/>
      <c r="AB164" s="37">
        <v>8</v>
      </c>
      <c r="AC164" s="27">
        <v>0</v>
      </c>
      <c r="AD164" s="40">
        <v>44588</v>
      </c>
      <c r="AE164" s="40">
        <v>44593</v>
      </c>
      <c r="AF164" s="41" t="s">
        <v>1956</v>
      </c>
      <c r="AG164" s="42">
        <v>44834</v>
      </c>
      <c r="AH164" s="43">
        <v>2300000</v>
      </c>
      <c r="AI164" s="43">
        <v>18400000</v>
      </c>
      <c r="AJ164" s="43"/>
      <c r="AK164" s="43"/>
      <c r="AL164" s="27" t="s">
        <v>2992</v>
      </c>
      <c r="AM164" s="27" t="s">
        <v>1673</v>
      </c>
      <c r="AN164" s="27">
        <v>493</v>
      </c>
      <c r="AO164" s="27" t="s">
        <v>2993</v>
      </c>
      <c r="AP164" s="44" t="s">
        <v>2046</v>
      </c>
      <c r="AQ164" s="27" t="s">
        <v>1434</v>
      </c>
      <c r="AR164" s="37">
        <v>3311605572169</v>
      </c>
      <c r="AS164" s="27">
        <v>5</v>
      </c>
      <c r="AT164" s="27">
        <f>IFERROR(VLOOKUP(AS164,#REF!,2,0), )</f>
        <v>0</v>
      </c>
      <c r="AU164" s="27">
        <v>57</v>
      </c>
      <c r="AV164" s="27">
        <f>IFERROR(VLOOKUP(AU164,#REF!,2,0), )</f>
        <v>0</v>
      </c>
      <c r="AW164" s="27">
        <v>2169</v>
      </c>
      <c r="AX164" s="27">
        <f>IFERROR(VLOOKUP(AW164,#REF!,2,0), )</f>
        <v>0</v>
      </c>
      <c r="AY164" s="37">
        <v>1</v>
      </c>
      <c r="AZ164" s="37">
        <v>1</v>
      </c>
      <c r="BA164" s="37"/>
      <c r="BB164" s="37"/>
      <c r="BC164" s="37"/>
      <c r="BD164" s="37"/>
      <c r="BE164" s="37"/>
      <c r="BF164" s="45"/>
      <c r="BG164" s="45"/>
      <c r="BH164" s="45"/>
      <c r="BI164" s="45"/>
      <c r="BJ164" s="45"/>
      <c r="BK164" s="45"/>
      <c r="BL164" s="45"/>
      <c r="BM164" s="45"/>
      <c r="BN164" s="45"/>
      <c r="BO164" s="45"/>
      <c r="BP164" s="46"/>
      <c r="BQ164" s="37"/>
      <c r="BR164" s="46"/>
      <c r="BS164" s="46"/>
      <c r="BT164" s="46"/>
      <c r="BU164" s="46"/>
      <c r="BV164" s="46"/>
      <c r="BW164" s="46"/>
      <c r="BX164" s="46"/>
      <c r="BY164" s="46"/>
      <c r="BZ164" s="37"/>
      <c r="CA164" s="43">
        <v>6900000</v>
      </c>
      <c r="CB164" s="37">
        <v>3</v>
      </c>
      <c r="CC164" s="37">
        <v>0</v>
      </c>
      <c r="CD164" s="42">
        <v>44926</v>
      </c>
      <c r="CE164" s="46"/>
      <c r="CF164" s="46"/>
      <c r="CG164" s="43"/>
      <c r="CH164" s="37"/>
      <c r="CI164" s="37"/>
      <c r="CJ164" s="42"/>
      <c r="CK164" s="46"/>
      <c r="CL164" s="46"/>
      <c r="CM164" s="46"/>
      <c r="CN164" s="46"/>
      <c r="CO164" s="37"/>
      <c r="CP164" s="42"/>
      <c r="CQ164" s="46">
        <f t="shared" si="19"/>
        <v>6900000</v>
      </c>
      <c r="CR164" s="48">
        <f t="shared" si="18"/>
        <v>3</v>
      </c>
      <c r="CS164" s="48">
        <f t="shared" si="16"/>
        <v>0</v>
      </c>
      <c r="CT164" s="42">
        <v>44926</v>
      </c>
      <c r="CU164" s="389">
        <f t="shared" si="20"/>
        <v>25300000</v>
      </c>
      <c r="CV164" s="46"/>
      <c r="CW164" s="27"/>
      <c r="CX164" s="27"/>
      <c r="CY164" s="27"/>
      <c r="CZ164" s="142"/>
      <c r="DA164" s="142"/>
      <c r="DB164" s="142"/>
      <c r="DC164" s="142"/>
      <c r="DD164" s="142"/>
      <c r="DE164" s="142"/>
      <c r="DF164" s="27"/>
      <c r="DG164" s="370" t="s">
        <v>1847</v>
      </c>
      <c r="DH164" s="370" t="s">
        <v>1458</v>
      </c>
      <c r="DI164" s="27"/>
      <c r="DJ164" s="27" t="s">
        <v>1228</v>
      </c>
      <c r="DK164" s="27" t="s">
        <v>1521</v>
      </c>
      <c r="DL164" s="49" t="s">
        <v>2059</v>
      </c>
      <c r="DM164" s="49" t="s">
        <v>1850</v>
      </c>
      <c r="DN164" s="25"/>
      <c r="DO164" t="s">
        <v>1558</v>
      </c>
    </row>
    <row r="165" spans="1:119" ht="45.75" customHeight="1" x14ac:dyDescent="0.25">
      <c r="A165" s="26" t="s">
        <v>978</v>
      </c>
      <c r="B165" s="27">
        <v>2022</v>
      </c>
      <c r="C165" s="34" t="s">
        <v>887</v>
      </c>
      <c r="D165" s="35" t="s">
        <v>2994</v>
      </c>
      <c r="E165" s="178" t="s">
        <v>2772</v>
      </c>
      <c r="F165" s="327" t="s">
        <v>2773</v>
      </c>
      <c r="G165" s="27" t="s">
        <v>1425</v>
      </c>
      <c r="H165" s="27" t="s">
        <v>1426</v>
      </c>
      <c r="I165" s="27" t="s">
        <v>1427</v>
      </c>
      <c r="J165" s="27" t="s">
        <v>2774</v>
      </c>
      <c r="K165" s="304" t="s">
        <v>1601</v>
      </c>
      <c r="L165" s="27" t="s">
        <v>979</v>
      </c>
      <c r="M165" s="27" t="s">
        <v>1842</v>
      </c>
      <c r="N165" s="146">
        <v>1024470372</v>
      </c>
      <c r="O165" s="176">
        <v>9</v>
      </c>
      <c r="P165" s="27" t="s">
        <v>1565</v>
      </c>
      <c r="Q165" s="27" t="s">
        <v>1431</v>
      </c>
      <c r="R165" s="378" t="s">
        <v>1470</v>
      </c>
      <c r="S165" s="39" t="s">
        <v>1491</v>
      </c>
      <c r="T165" s="27"/>
      <c r="U165" s="27"/>
      <c r="V165" s="37"/>
      <c r="W165" s="27"/>
      <c r="X165" s="27"/>
      <c r="Y165" s="27" t="s">
        <v>2995</v>
      </c>
      <c r="Z165" s="39">
        <v>3122719671</v>
      </c>
      <c r="AA165" s="37"/>
      <c r="AB165" s="37">
        <v>6</v>
      </c>
      <c r="AC165" s="27">
        <v>0</v>
      </c>
      <c r="AD165" s="40">
        <v>44589</v>
      </c>
      <c r="AE165" s="174">
        <v>44595</v>
      </c>
      <c r="AF165" s="41" t="s">
        <v>2009</v>
      </c>
      <c r="AG165" s="42">
        <v>44775</v>
      </c>
      <c r="AH165" s="43">
        <v>2300000</v>
      </c>
      <c r="AI165" s="43">
        <v>13800000</v>
      </c>
      <c r="AJ165" s="43"/>
      <c r="AK165" s="43"/>
      <c r="AL165" s="27" t="s">
        <v>2996</v>
      </c>
      <c r="AM165" s="27" t="s">
        <v>1673</v>
      </c>
      <c r="AN165" s="27">
        <v>529</v>
      </c>
      <c r="AO165" s="25" t="s">
        <v>2997</v>
      </c>
      <c r="AP165" s="173" t="s">
        <v>2046</v>
      </c>
      <c r="AQ165" s="27" t="s">
        <v>1434</v>
      </c>
      <c r="AR165" s="37">
        <v>331160162094</v>
      </c>
      <c r="AS165" s="27">
        <v>1</v>
      </c>
      <c r="AT165" s="27">
        <f>IFERROR(VLOOKUP(AS165,#REF!,2,0), )</f>
        <v>0</v>
      </c>
      <c r="AU165" s="27">
        <v>6</v>
      </c>
      <c r="AV165" s="27">
        <f>IFERROR(VLOOKUP(AU165,#REF!,2,0), )</f>
        <v>0</v>
      </c>
      <c r="AW165" s="27">
        <v>2094</v>
      </c>
      <c r="AX165" s="27">
        <f>IFERROR(VLOOKUP(AW165,#REF!,2,0), )</f>
        <v>0</v>
      </c>
      <c r="AY165" s="37">
        <v>1</v>
      </c>
      <c r="AZ165" s="37">
        <v>1</v>
      </c>
      <c r="BA165" s="37">
        <v>1</v>
      </c>
      <c r="BB165" s="37"/>
      <c r="BC165" s="37"/>
      <c r="BD165" s="37"/>
      <c r="BE165" s="37"/>
      <c r="BF165" s="45">
        <v>44713</v>
      </c>
      <c r="BG165" s="45"/>
      <c r="BH165" s="45"/>
      <c r="BI165" s="45"/>
      <c r="BJ165" s="45"/>
      <c r="BK165" s="45"/>
      <c r="BL165" s="45"/>
      <c r="BM165" s="45"/>
      <c r="BN165" s="45"/>
      <c r="BO165" s="45"/>
      <c r="BP165" s="46" t="s">
        <v>1430</v>
      </c>
      <c r="BQ165" s="37">
        <v>52203594</v>
      </c>
      <c r="BR165" s="46" t="s">
        <v>2433</v>
      </c>
      <c r="BS165" s="46"/>
      <c r="BT165" s="46"/>
      <c r="BU165" s="46"/>
      <c r="BV165" s="46"/>
      <c r="BW165" s="46"/>
      <c r="BX165" s="46"/>
      <c r="BY165" s="46"/>
      <c r="BZ165" s="37"/>
      <c r="CA165" s="43">
        <v>2300000</v>
      </c>
      <c r="CB165" s="37">
        <v>1</v>
      </c>
      <c r="CC165" s="37">
        <v>0</v>
      </c>
      <c r="CD165" s="42">
        <v>44806</v>
      </c>
      <c r="CE165" s="46"/>
      <c r="CF165" s="46"/>
      <c r="CG165" s="43"/>
      <c r="CH165" s="37"/>
      <c r="CI165" s="37"/>
      <c r="CJ165" s="42"/>
      <c r="CK165" s="46"/>
      <c r="CL165" s="46"/>
      <c r="CM165" s="46"/>
      <c r="CN165" s="46"/>
      <c r="CO165" s="37"/>
      <c r="CP165" s="42"/>
      <c r="CQ165" s="46">
        <f t="shared" si="19"/>
        <v>2300000</v>
      </c>
      <c r="CR165" s="48">
        <f t="shared" si="18"/>
        <v>1</v>
      </c>
      <c r="CS165" s="48">
        <f t="shared" si="16"/>
        <v>0</v>
      </c>
      <c r="CT165" s="42">
        <v>44806</v>
      </c>
      <c r="CU165" s="389">
        <f t="shared" si="20"/>
        <v>16100000</v>
      </c>
      <c r="CV165" s="46"/>
      <c r="CW165" s="27"/>
      <c r="CX165" s="27"/>
      <c r="CY165" s="27"/>
      <c r="CZ165" s="142"/>
      <c r="DA165" s="142"/>
      <c r="DB165" s="142"/>
      <c r="DC165" s="142"/>
      <c r="DD165" s="142"/>
      <c r="DE165" s="142"/>
      <c r="DF165" s="248"/>
      <c r="DG165" s="376" t="s">
        <v>1458</v>
      </c>
      <c r="DH165" s="376" t="s">
        <v>1438</v>
      </c>
      <c r="DI165" s="249"/>
      <c r="DJ165" s="27" t="s">
        <v>1922</v>
      </c>
      <c r="DK165" s="27" t="s">
        <v>1533</v>
      </c>
      <c r="DL165" s="49" t="s">
        <v>2998</v>
      </c>
      <c r="DM165" s="49" t="s">
        <v>1850</v>
      </c>
      <c r="DN165" s="25"/>
      <c r="DO165" t="s">
        <v>1558</v>
      </c>
    </row>
    <row r="166" spans="1:119" s="292" customFormat="1" ht="25.5" customHeight="1" x14ac:dyDescent="0.25">
      <c r="A166" s="251" t="s">
        <v>980</v>
      </c>
      <c r="B166" s="252">
        <v>2022</v>
      </c>
      <c r="C166" s="276" t="s">
        <v>981</v>
      </c>
      <c r="D166" s="277" t="s">
        <v>2999</v>
      </c>
      <c r="E166" s="255" t="s">
        <v>2772</v>
      </c>
      <c r="F166" s="328" t="s">
        <v>2773</v>
      </c>
      <c r="G166" s="278" t="s">
        <v>1425</v>
      </c>
      <c r="H166" s="278" t="s">
        <v>1426</v>
      </c>
      <c r="I166" s="278" t="s">
        <v>1427</v>
      </c>
      <c r="J166" s="278" t="s">
        <v>2774</v>
      </c>
      <c r="K166" s="306" t="s">
        <v>3000</v>
      </c>
      <c r="L166" s="252" t="s">
        <v>982</v>
      </c>
      <c r="M166" s="278" t="s">
        <v>1842</v>
      </c>
      <c r="N166" s="279">
        <v>51966893</v>
      </c>
      <c r="O166" s="280"/>
      <c r="P166" s="278" t="s">
        <v>1565</v>
      </c>
      <c r="Q166" s="278" t="s">
        <v>1431</v>
      </c>
      <c r="R166" s="383" t="s">
        <v>3001</v>
      </c>
      <c r="S166" s="281"/>
      <c r="T166" s="278"/>
      <c r="U166" s="278"/>
      <c r="V166" s="282"/>
      <c r="W166" s="278"/>
      <c r="X166" s="278"/>
      <c r="Y166" s="278"/>
      <c r="Z166" s="282"/>
      <c r="AA166" s="282"/>
      <c r="AB166" s="259">
        <v>8</v>
      </c>
      <c r="AC166" s="252">
        <v>0</v>
      </c>
      <c r="AD166" s="283"/>
      <c r="AE166" s="284"/>
      <c r="AF166" s="183"/>
      <c r="AG166" s="278"/>
      <c r="AH166" s="285">
        <v>2300000</v>
      </c>
      <c r="AI166" s="285">
        <v>13800000</v>
      </c>
      <c r="AJ166" s="285"/>
      <c r="AK166" s="285"/>
      <c r="AL166" s="27" t="s">
        <v>3002</v>
      </c>
      <c r="AM166" s="278" t="s">
        <v>3002</v>
      </c>
      <c r="AN166" s="278"/>
      <c r="AO166" s="278"/>
      <c r="AP166" s="286"/>
      <c r="AQ166" s="278" t="s">
        <v>1434</v>
      </c>
      <c r="AR166" s="282"/>
      <c r="AS166" s="278"/>
      <c r="AT166" s="252">
        <f>IFERROR(VLOOKUP(AS166,#REF!,2,0), )</f>
        <v>0</v>
      </c>
      <c r="AU166" s="278"/>
      <c r="AV166" s="252">
        <f>IFERROR(VLOOKUP(AU166,#REF!,2,0), )</f>
        <v>0</v>
      </c>
      <c r="AW166" s="278"/>
      <c r="AX166" s="252">
        <f>IFERROR(VLOOKUP(AW166,#REF!,2,0), )</f>
        <v>0</v>
      </c>
      <c r="AY166" s="282"/>
      <c r="AZ166" s="282"/>
      <c r="BA166" s="282"/>
      <c r="BB166" s="282"/>
      <c r="BC166" s="282"/>
      <c r="BD166" s="282"/>
      <c r="BE166" s="282">
        <v>1</v>
      </c>
      <c r="BF166" s="287"/>
      <c r="BG166" s="287"/>
      <c r="BH166" s="287"/>
      <c r="BI166" s="287"/>
      <c r="BJ166" s="287"/>
      <c r="BK166" s="287"/>
      <c r="BL166" s="287"/>
      <c r="BM166" s="287"/>
      <c r="BN166" s="287"/>
      <c r="BO166" s="287"/>
      <c r="BP166" s="288"/>
      <c r="BQ166" s="282"/>
      <c r="BR166" s="288"/>
      <c r="BS166" s="288"/>
      <c r="BT166" s="288"/>
      <c r="BU166" s="288"/>
      <c r="BV166" s="288"/>
      <c r="BW166" s="288"/>
      <c r="BX166" s="288"/>
      <c r="BY166" s="288"/>
      <c r="BZ166" s="282"/>
      <c r="CA166" s="285">
        <v>0</v>
      </c>
      <c r="CB166" s="282"/>
      <c r="CC166" s="282"/>
      <c r="CD166" s="289"/>
      <c r="CE166" s="288"/>
      <c r="CF166" s="288"/>
      <c r="CG166" s="285">
        <v>0</v>
      </c>
      <c r="CH166" s="282"/>
      <c r="CI166" s="282"/>
      <c r="CJ166" s="289"/>
      <c r="CK166" s="288"/>
      <c r="CL166" s="288"/>
      <c r="CM166" s="285">
        <v>0</v>
      </c>
      <c r="CN166" s="288"/>
      <c r="CO166" s="282"/>
      <c r="CP166" s="289"/>
      <c r="CQ166" s="288">
        <v>0</v>
      </c>
      <c r="CR166" s="268">
        <f t="shared" si="18"/>
        <v>0</v>
      </c>
      <c r="CS166" s="268">
        <f t="shared" si="16"/>
        <v>0</v>
      </c>
      <c r="CT166" s="284"/>
      <c r="CU166" s="390">
        <v>0</v>
      </c>
      <c r="CV166" s="288"/>
      <c r="CW166" s="252"/>
      <c r="CX166" s="278"/>
      <c r="CY166" s="278"/>
      <c r="CZ166" s="290"/>
      <c r="DA166" s="290"/>
      <c r="DB166" s="290"/>
      <c r="DC166" s="290"/>
      <c r="DD166" s="290"/>
      <c r="DE166" s="290"/>
      <c r="DF166" s="278"/>
      <c r="DG166" s="372" t="s">
        <v>3003</v>
      </c>
      <c r="DH166" s="370" t="s">
        <v>1458</v>
      </c>
      <c r="DI166" s="278"/>
      <c r="DJ166" s="278" t="s">
        <v>1922</v>
      </c>
      <c r="DK166" s="278" t="s">
        <v>3001</v>
      </c>
      <c r="DL166" s="291" t="s">
        <v>1940</v>
      </c>
      <c r="DM166" s="291"/>
      <c r="DN166" s="278" t="s">
        <v>3004</v>
      </c>
      <c r="DO166" s="272" t="s">
        <v>1558</v>
      </c>
    </row>
    <row r="167" spans="1:119" ht="25.5" customHeight="1" x14ac:dyDescent="0.25">
      <c r="A167" s="26" t="s">
        <v>983</v>
      </c>
      <c r="B167" s="27">
        <v>2022</v>
      </c>
      <c r="C167" s="34" t="s">
        <v>887</v>
      </c>
      <c r="D167" s="35" t="s">
        <v>3005</v>
      </c>
      <c r="E167" s="178" t="s">
        <v>2772</v>
      </c>
      <c r="F167" s="327" t="s">
        <v>2773</v>
      </c>
      <c r="G167" s="27" t="s">
        <v>1425</v>
      </c>
      <c r="H167" s="27" t="s">
        <v>1426</v>
      </c>
      <c r="I167" s="27" t="s">
        <v>1427</v>
      </c>
      <c r="J167" s="27" t="s">
        <v>2774</v>
      </c>
      <c r="K167" s="304" t="s">
        <v>3006</v>
      </c>
      <c r="L167" s="27" t="s">
        <v>984</v>
      </c>
      <c r="M167" s="27" t="s">
        <v>1842</v>
      </c>
      <c r="N167" s="146">
        <v>1016058794</v>
      </c>
      <c r="O167" s="176">
        <v>9</v>
      </c>
      <c r="P167" s="27" t="s">
        <v>1565</v>
      </c>
      <c r="Q167" s="27" t="s">
        <v>1431</v>
      </c>
      <c r="R167" s="379" t="s">
        <v>1470</v>
      </c>
      <c r="S167" s="39" t="s">
        <v>1451</v>
      </c>
      <c r="T167" s="27"/>
      <c r="U167" s="27"/>
      <c r="V167" s="37"/>
      <c r="W167" s="27"/>
      <c r="X167" s="27"/>
      <c r="Y167" s="25" t="s">
        <v>3007</v>
      </c>
      <c r="Z167" s="39">
        <v>3114580084</v>
      </c>
      <c r="AA167" s="37"/>
      <c r="AB167" s="37">
        <v>6</v>
      </c>
      <c r="AC167" s="27">
        <v>0</v>
      </c>
      <c r="AD167" s="40">
        <v>44589</v>
      </c>
      <c r="AE167" s="184">
        <v>44590</v>
      </c>
      <c r="AF167" s="41" t="s">
        <v>2342</v>
      </c>
      <c r="AG167" s="42">
        <v>44768</v>
      </c>
      <c r="AH167" s="43">
        <v>2300000</v>
      </c>
      <c r="AI167" s="43">
        <v>13800000</v>
      </c>
      <c r="AJ167" s="43"/>
      <c r="AK167" s="43"/>
      <c r="AL167" s="27" t="s">
        <v>3008</v>
      </c>
      <c r="AM167" s="27" t="s">
        <v>1673</v>
      </c>
      <c r="AN167" s="27">
        <v>528</v>
      </c>
      <c r="AO167" s="25" t="s">
        <v>3009</v>
      </c>
      <c r="AP167" s="173" t="s">
        <v>2046</v>
      </c>
      <c r="AQ167" s="27" t="s">
        <v>1434</v>
      </c>
      <c r="AR167" s="37">
        <v>331160162094</v>
      </c>
      <c r="AS167" s="27">
        <v>1</v>
      </c>
      <c r="AT167" s="27">
        <f>IFERROR(VLOOKUP(AS167,#REF!,2,0), )</f>
        <v>0</v>
      </c>
      <c r="AU167" s="27">
        <v>6</v>
      </c>
      <c r="AV167" s="27">
        <f>IFERROR(VLOOKUP(AU167,#REF!,2,0), )</f>
        <v>0</v>
      </c>
      <c r="AW167" s="27">
        <v>2094</v>
      </c>
      <c r="AX167" s="27">
        <f>IFERROR(VLOOKUP(AW167,#REF!,2,0), )</f>
        <v>0</v>
      </c>
      <c r="AY167" s="37">
        <v>1</v>
      </c>
      <c r="AZ167" s="37">
        <v>1</v>
      </c>
      <c r="BA167" s="37"/>
      <c r="BB167" s="37"/>
      <c r="BC167" s="37"/>
      <c r="BD167" s="37"/>
      <c r="BE167" s="37"/>
      <c r="BF167" s="45"/>
      <c r="BG167" s="45"/>
      <c r="BH167" s="45"/>
      <c r="BI167" s="45"/>
      <c r="BJ167" s="45"/>
      <c r="BK167" s="45"/>
      <c r="BL167" s="45"/>
      <c r="BM167" s="45"/>
      <c r="BN167" s="45"/>
      <c r="BO167" s="45"/>
      <c r="BP167" s="46"/>
      <c r="BQ167" s="37"/>
      <c r="BR167" s="46"/>
      <c r="BS167" s="46"/>
      <c r="BT167" s="46"/>
      <c r="BU167" s="46"/>
      <c r="BV167" s="46"/>
      <c r="BW167" s="46"/>
      <c r="BX167" s="46"/>
      <c r="BY167" s="46"/>
      <c r="BZ167" s="37"/>
      <c r="CA167" s="43">
        <v>6900000</v>
      </c>
      <c r="CB167" s="37">
        <v>3</v>
      </c>
      <c r="CC167" s="37">
        <v>0</v>
      </c>
      <c r="CD167" s="42">
        <v>44862</v>
      </c>
      <c r="CE167" s="46"/>
      <c r="CF167" s="46"/>
      <c r="CG167" s="43"/>
      <c r="CH167" s="37"/>
      <c r="CI167" s="37"/>
      <c r="CJ167" s="42"/>
      <c r="CK167" s="46"/>
      <c r="CL167" s="46"/>
      <c r="CM167" s="46"/>
      <c r="CN167" s="46"/>
      <c r="CO167" s="37"/>
      <c r="CP167" s="42"/>
      <c r="CQ167" s="46">
        <f t="shared" ref="CQ167:CQ230" si="21">+CA167+CG167+CM167</f>
        <v>6900000</v>
      </c>
      <c r="CR167" s="48">
        <f t="shared" si="18"/>
        <v>3</v>
      </c>
      <c r="CS167" s="48">
        <f t="shared" si="16"/>
        <v>0</v>
      </c>
      <c r="CT167" s="159">
        <v>44862</v>
      </c>
      <c r="CU167" s="389">
        <f t="shared" ref="CU167:CU206" si="22">+AI167+CA167+CG167+CM167</f>
        <v>20700000</v>
      </c>
      <c r="CV167" s="46"/>
      <c r="CW167" s="27"/>
      <c r="CX167" s="27"/>
      <c r="CY167" s="27"/>
      <c r="CZ167" s="142"/>
      <c r="DA167" s="142"/>
      <c r="DB167" s="142"/>
      <c r="DC167" s="142"/>
      <c r="DD167" s="142"/>
      <c r="DE167" s="142"/>
      <c r="DF167" s="248"/>
      <c r="DG167" s="376" t="s">
        <v>1458</v>
      </c>
      <c r="DH167" s="376" t="s">
        <v>1438</v>
      </c>
      <c r="DI167" s="249"/>
      <c r="DJ167" s="27" t="s">
        <v>1922</v>
      </c>
      <c r="DK167" s="27" t="s">
        <v>2835</v>
      </c>
      <c r="DL167" s="49" t="s">
        <v>2836</v>
      </c>
      <c r="DM167" s="49" t="s">
        <v>2118</v>
      </c>
      <c r="DN167" s="25"/>
      <c r="DO167" t="s">
        <v>1558</v>
      </c>
    </row>
    <row r="168" spans="1:119" ht="25.5" customHeight="1" x14ac:dyDescent="0.25">
      <c r="A168" s="26" t="s">
        <v>985</v>
      </c>
      <c r="B168" s="27">
        <v>2022</v>
      </c>
      <c r="C168" s="34" t="s">
        <v>887</v>
      </c>
      <c r="D168" s="35" t="s">
        <v>3010</v>
      </c>
      <c r="E168" s="178" t="s">
        <v>2772</v>
      </c>
      <c r="F168" s="327" t="s">
        <v>2773</v>
      </c>
      <c r="G168" s="27" t="s">
        <v>1425</v>
      </c>
      <c r="H168" s="27" t="s">
        <v>1426</v>
      </c>
      <c r="I168" s="27" t="s">
        <v>1427</v>
      </c>
      <c r="J168" s="27" t="s">
        <v>2774</v>
      </c>
      <c r="K168" s="304" t="s">
        <v>3011</v>
      </c>
      <c r="L168" s="27" t="s">
        <v>986</v>
      </c>
      <c r="M168" s="27" t="s">
        <v>1842</v>
      </c>
      <c r="N168" s="146">
        <v>52100949</v>
      </c>
      <c r="O168" s="176">
        <v>2</v>
      </c>
      <c r="P168" s="27" t="s">
        <v>1565</v>
      </c>
      <c r="Q168" s="27" t="s">
        <v>1431</v>
      </c>
      <c r="R168" s="379" t="s">
        <v>1470</v>
      </c>
      <c r="S168" s="39" t="s">
        <v>1451</v>
      </c>
      <c r="T168" s="27"/>
      <c r="U168" s="27"/>
      <c r="V168" s="37"/>
      <c r="W168" s="27"/>
      <c r="X168" s="27"/>
      <c r="Y168" s="27"/>
      <c r="Z168" s="39">
        <v>3115516581</v>
      </c>
      <c r="AA168" s="37"/>
      <c r="AB168" s="37">
        <v>6</v>
      </c>
      <c r="AC168" s="27">
        <v>0</v>
      </c>
      <c r="AD168" s="40">
        <v>44588</v>
      </c>
      <c r="AE168" s="184">
        <v>44590</v>
      </c>
      <c r="AF168" s="41" t="s">
        <v>2342</v>
      </c>
      <c r="AG168" s="42">
        <v>44770</v>
      </c>
      <c r="AH168" s="43">
        <v>2300000</v>
      </c>
      <c r="AI168" s="43">
        <v>13800000</v>
      </c>
      <c r="AJ168" s="43"/>
      <c r="AK168" s="43"/>
      <c r="AL168" s="27" t="s">
        <v>3012</v>
      </c>
      <c r="AM168" s="27" t="s">
        <v>1673</v>
      </c>
      <c r="AN168" s="27">
        <v>516</v>
      </c>
      <c r="AO168" s="25" t="s">
        <v>3013</v>
      </c>
      <c r="AP168" s="173" t="s">
        <v>2046</v>
      </c>
      <c r="AQ168" s="27" t="s">
        <v>1434</v>
      </c>
      <c r="AR168" s="37">
        <v>331160162094</v>
      </c>
      <c r="AS168" s="27">
        <v>1</v>
      </c>
      <c r="AT168" s="27">
        <f>IFERROR(VLOOKUP(AS168,#REF!,2,0), )</f>
        <v>0</v>
      </c>
      <c r="AU168" s="27">
        <v>6</v>
      </c>
      <c r="AV168" s="27">
        <f>IFERROR(VLOOKUP(AU168,#REF!,2,0), )</f>
        <v>0</v>
      </c>
      <c r="AW168" s="27">
        <v>2094</v>
      </c>
      <c r="AX168" s="27">
        <f>IFERROR(VLOOKUP(AW168,#REF!,2,0), )</f>
        <v>0</v>
      </c>
      <c r="AY168" s="37">
        <v>1</v>
      </c>
      <c r="AZ168" s="37">
        <v>1</v>
      </c>
      <c r="BA168" s="37"/>
      <c r="BB168" s="37"/>
      <c r="BC168" s="37"/>
      <c r="BD168" s="37"/>
      <c r="BE168" s="37"/>
      <c r="BF168" s="45"/>
      <c r="BG168" s="45"/>
      <c r="BH168" s="45"/>
      <c r="BI168" s="45"/>
      <c r="BJ168" s="45"/>
      <c r="BK168" s="45"/>
      <c r="BL168" s="45"/>
      <c r="BM168" s="45"/>
      <c r="BN168" s="45"/>
      <c r="BO168" s="45"/>
      <c r="BP168" s="46"/>
      <c r="BQ168" s="37"/>
      <c r="BR168" s="46"/>
      <c r="BS168" s="46"/>
      <c r="BT168" s="46"/>
      <c r="BU168" s="46"/>
      <c r="BV168" s="46"/>
      <c r="BW168" s="46"/>
      <c r="BX168" s="46"/>
      <c r="BY168" s="46"/>
      <c r="BZ168" s="37"/>
      <c r="CA168" s="43">
        <v>6900000</v>
      </c>
      <c r="CB168" s="37">
        <v>3</v>
      </c>
      <c r="CC168" s="37">
        <v>0</v>
      </c>
      <c r="CD168" s="42">
        <v>44862</v>
      </c>
      <c r="CE168" s="46"/>
      <c r="CF168" s="46"/>
      <c r="CG168" s="43"/>
      <c r="CH168" s="37"/>
      <c r="CI168" s="37"/>
      <c r="CJ168" s="42"/>
      <c r="CK168" s="46"/>
      <c r="CL168" s="46"/>
      <c r="CM168" s="46"/>
      <c r="CN168" s="46"/>
      <c r="CO168" s="37"/>
      <c r="CP168" s="42"/>
      <c r="CQ168" s="46">
        <f t="shared" si="21"/>
        <v>6900000</v>
      </c>
      <c r="CR168" s="48">
        <f t="shared" si="18"/>
        <v>3</v>
      </c>
      <c r="CS168" s="48">
        <f t="shared" si="16"/>
        <v>0</v>
      </c>
      <c r="CT168" s="159">
        <v>44862</v>
      </c>
      <c r="CU168" s="389">
        <f t="shared" si="22"/>
        <v>20700000</v>
      </c>
      <c r="CV168" s="46"/>
      <c r="CW168" s="27"/>
      <c r="CX168" s="27"/>
      <c r="CY168" s="27"/>
      <c r="CZ168" s="142"/>
      <c r="DA168" s="142"/>
      <c r="DB168" s="142"/>
      <c r="DC168" s="142"/>
      <c r="DD168" s="142"/>
      <c r="DE168" s="142"/>
      <c r="DF168" s="248"/>
      <c r="DG168" s="376" t="s">
        <v>1523</v>
      </c>
      <c r="DH168" s="376" t="s">
        <v>1458</v>
      </c>
      <c r="DI168" s="249"/>
      <c r="DJ168" s="27" t="s">
        <v>1922</v>
      </c>
      <c r="DK168" s="27" t="s">
        <v>2437</v>
      </c>
      <c r="DL168" s="49" t="s">
        <v>2438</v>
      </c>
      <c r="DM168" s="49" t="s">
        <v>2118</v>
      </c>
      <c r="DN168" s="25"/>
      <c r="DO168" t="s">
        <v>1558</v>
      </c>
    </row>
    <row r="169" spans="1:119" ht="25.5" customHeight="1" x14ac:dyDescent="0.25">
      <c r="A169" s="26" t="s">
        <v>987</v>
      </c>
      <c r="B169" s="27">
        <v>2022</v>
      </c>
      <c r="C169" s="34" t="s">
        <v>887</v>
      </c>
      <c r="D169" s="35" t="s">
        <v>3014</v>
      </c>
      <c r="E169" s="178" t="s">
        <v>2772</v>
      </c>
      <c r="F169" s="327" t="s">
        <v>2773</v>
      </c>
      <c r="G169" s="27" t="s">
        <v>1425</v>
      </c>
      <c r="H169" s="27" t="s">
        <v>1426</v>
      </c>
      <c r="I169" s="27" t="s">
        <v>1427</v>
      </c>
      <c r="J169" s="27" t="s">
        <v>2774</v>
      </c>
      <c r="K169" s="304" t="s">
        <v>1281</v>
      </c>
      <c r="L169" s="27" t="s">
        <v>988</v>
      </c>
      <c r="M169" s="27" t="s">
        <v>1842</v>
      </c>
      <c r="N169" s="146">
        <v>1032479457</v>
      </c>
      <c r="O169" s="176">
        <v>6</v>
      </c>
      <c r="P169" s="27" t="s">
        <v>1565</v>
      </c>
      <c r="Q169" s="27" t="s">
        <v>1431</v>
      </c>
      <c r="R169" s="379" t="s">
        <v>1470</v>
      </c>
      <c r="S169" s="39" t="s">
        <v>1451</v>
      </c>
      <c r="T169" s="27"/>
      <c r="U169" s="27"/>
      <c r="V169" s="37"/>
      <c r="W169" s="27"/>
      <c r="X169" s="27"/>
      <c r="Y169" s="27"/>
      <c r="Z169" s="175">
        <v>3168662641</v>
      </c>
      <c r="AA169" s="37"/>
      <c r="AB169" s="37">
        <v>6</v>
      </c>
      <c r="AC169" s="27">
        <v>0</v>
      </c>
      <c r="AD169" s="40">
        <v>44588</v>
      </c>
      <c r="AE169" s="184">
        <v>44590</v>
      </c>
      <c r="AF169" s="41" t="s">
        <v>2342</v>
      </c>
      <c r="AG169" s="42">
        <v>44770</v>
      </c>
      <c r="AH169" s="43">
        <v>2300000</v>
      </c>
      <c r="AI169" s="43">
        <v>13800000</v>
      </c>
      <c r="AJ169" s="43"/>
      <c r="AK169" s="43"/>
      <c r="AL169" s="27" t="s">
        <v>3015</v>
      </c>
      <c r="AM169" s="27" t="s">
        <v>1673</v>
      </c>
      <c r="AN169" s="27">
        <v>515</v>
      </c>
      <c r="AO169" s="25" t="s">
        <v>3016</v>
      </c>
      <c r="AP169" s="173" t="s">
        <v>2046</v>
      </c>
      <c r="AQ169" s="27" t="s">
        <v>1434</v>
      </c>
      <c r="AR169" s="37">
        <v>331160162094</v>
      </c>
      <c r="AS169" s="27">
        <v>1</v>
      </c>
      <c r="AT169" s="27">
        <f>IFERROR(VLOOKUP(AS169,#REF!,2,0), )</f>
        <v>0</v>
      </c>
      <c r="AU169" s="27">
        <v>6</v>
      </c>
      <c r="AV169" s="27">
        <f>IFERROR(VLOOKUP(AU169,#REF!,2,0), )</f>
        <v>0</v>
      </c>
      <c r="AW169" s="27">
        <v>2094</v>
      </c>
      <c r="AX169" s="27">
        <f>IFERROR(VLOOKUP(AW169,#REF!,2,0), )</f>
        <v>0</v>
      </c>
      <c r="AY169" s="37">
        <v>1</v>
      </c>
      <c r="AZ169" s="37">
        <v>1</v>
      </c>
      <c r="BA169" s="37"/>
      <c r="BB169" s="37"/>
      <c r="BC169" s="37"/>
      <c r="BD169" s="37"/>
      <c r="BE169" s="37"/>
      <c r="BF169" s="45"/>
      <c r="BG169" s="45"/>
      <c r="BH169" s="45"/>
      <c r="BI169" s="45"/>
      <c r="BJ169" s="45"/>
      <c r="BK169" s="45"/>
      <c r="BL169" s="45"/>
      <c r="BM169" s="45"/>
      <c r="BN169" s="45"/>
      <c r="BO169" s="45"/>
      <c r="BP169" s="46"/>
      <c r="BQ169" s="37"/>
      <c r="BR169" s="46"/>
      <c r="BS169" s="46"/>
      <c r="BT169" s="46"/>
      <c r="BU169" s="46"/>
      <c r="BV169" s="46"/>
      <c r="BW169" s="46"/>
      <c r="BX169" s="46"/>
      <c r="BY169" s="46"/>
      <c r="BZ169" s="37"/>
      <c r="CA169" s="43">
        <v>6900000</v>
      </c>
      <c r="CB169" s="37">
        <v>3</v>
      </c>
      <c r="CC169" s="37">
        <v>0</v>
      </c>
      <c r="CD169" s="42">
        <v>44862</v>
      </c>
      <c r="CE169" s="46"/>
      <c r="CF169" s="46"/>
      <c r="CG169" s="43"/>
      <c r="CH169" s="37"/>
      <c r="CI169" s="37"/>
      <c r="CJ169" s="42"/>
      <c r="CK169" s="46"/>
      <c r="CL169" s="46"/>
      <c r="CM169" s="46"/>
      <c r="CN169" s="46"/>
      <c r="CO169" s="37"/>
      <c r="CP169" s="42"/>
      <c r="CQ169" s="46">
        <f t="shared" si="21"/>
        <v>6900000</v>
      </c>
      <c r="CR169" s="48">
        <f t="shared" si="18"/>
        <v>3</v>
      </c>
      <c r="CS169" s="48">
        <f t="shared" si="16"/>
        <v>0</v>
      </c>
      <c r="CT169" s="159">
        <v>44862</v>
      </c>
      <c r="CU169" s="389">
        <f t="shared" si="22"/>
        <v>20700000</v>
      </c>
      <c r="CV169" s="46"/>
      <c r="CW169" s="27"/>
      <c r="CX169" s="27"/>
      <c r="CY169" s="27"/>
      <c r="CZ169" s="142"/>
      <c r="DA169" s="142"/>
      <c r="DB169" s="142"/>
      <c r="DC169" s="142"/>
      <c r="DD169" s="142"/>
      <c r="DE169" s="142"/>
      <c r="DF169" s="248"/>
      <c r="DG169" s="376" t="s">
        <v>1458</v>
      </c>
      <c r="DH169" s="376" t="s">
        <v>1438</v>
      </c>
      <c r="DI169" s="249"/>
      <c r="DJ169" s="27" t="s">
        <v>1922</v>
      </c>
      <c r="DK169" s="27" t="s">
        <v>2835</v>
      </c>
      <c r="DL169" s="49" t="s">
        <v>3017</v>
      </c>
      <c r="DM169" s="49" t="s">
        <v>2118</v>
      </c>
      <c r="DN169" s="25"/>
      <c r="DO169" t="s">
        <v>1558</v>
      </c>
    </row>
    <row r="170" spans="1:119" ht="25.5" customHeight="1" x14ac:dyDescent="0.25">
      <c r="A170" s="26" t="s">
        <v>989</v>
      </c>
      <c r="B170" s="27">
        <v>2022</v>
      </c>
      <c r="C170" s="34" t="s">
        <v>990</v>
      </c>
      <c r="D170" s="35" t="s">
        <v>3018</v>
      </c>
      <c r="E170" s="178" t="s">
        <v>3019</v>
      </c>
      <c r="F170" s="327" t="s">
        <v>3020</v>
      </c>
      <c r="G170" s="27" t="s">
        <v>1425</v>
      </c>
      <c r="H170" s="27" t="s">
        <v>1426</v>
      </c>
      <c r="I170" s="27" t="s">
        <v>1427</v>
      </c>
      <c r="J170" s="27" t="s">
        <v>3021</v>
      </c>
      <c r="K170" s="304" t="s">
        <v>3022</v>
      </c>
      <c r="L170" s="27" t="s">
        <v>991</v>
      </c>
      <c r="M170" s="27" t="s">
        <v>1842</v>
      </c>
      <c r="N170" s="146">
        <v>1085265170</v>
      </c>
      <c r="O170" s="176">
        <v>1</v>
      </c>
      <c r="P170" s="27" t="s">
        <v>2699</v>
      </c>
      <c r="Q170" s="27" t="s">
        <v>1431</v>
      </c>
      <c r="R170" s="382" t="s">
        <v>1432</v>
      </c>
      <c r="S170" s="39" t="s">
        <v>1451</v>
      </c>
      <c r="T170" s="27"/>
      <c r="U170" s="27"/>
      <c r="V170" s="37"/>
      <c r="W170" s="27"/>
      <c r="X170" s="27"/>
      <c r="Y170" s="27"/>
      <c r="Z170" s="37">
        <v>3014514884</v>
      </c>
      <c r="AA170" s="37"/>
      <c r="AB170" s="37">
        <v>8</v>
      </c>
      <c r="AC170" s="27">
        <v>0</v>
      </c>
      <c r="AD170" s="40">
        <v>44588</v>
      </c>
      <c r="AE170" s="184">
        <v>44594</v>
      </c>
      <c r="AF170" s="41" t="s">
        <v>1987</v>
      </c>
      <c r="AG170" s="42">
        <v>44835</v>
      </c>
      <c r="AH170" s="43">
        <v>4520000</v>
      </c>
      <c r="AI170" s="43">
        <v>36160000</v>
      </c>
      <c r="AJ170" s="43"/>
      <c r="AK170" s="43"/>
      <c r="AL170" s="27" t="s">
        <v>3023</v>
      </c>
      <c r="AM170" s="27" t="s">
        <v>1673</v>
      </c>
      <c r="AN170" s="27">
        <v>479</v>
      </c>
      <c r="AO170" s="25" t="s">
        <v>3024</v>
      </c>
      <c r="AP170" s="173" t="s">
        <v>2411</v>
      </c>
      <c r="AQ170" s="27" t="s">
        <v>1434</v>
      </c>
      <c r="AR170" s="37">
        <v>331160162094</v>
      </c>
      <c r="AS170" s="27">
        <v>1</v>
      </c>
      <c r="AT170" s="27">
        <f>IFERROR(VLOOKUP(AS170,#REF!,2,0), )</f>
        <v>0</v>
      </c>
      <c r="AU170" s="27">
        <v>6</v>
      </c>
      <c r="AV170" s="27">
        <f>IFERROR(VLOOKUP(AU170,#REF!,2,0), )</f>
        <v>0</v>
      </c>
      <c r="AW170" s="27">
        <v>2094</v>
      </c>
      <c r="AX170" s="27">
        <f>IFERROR(VLOOKUP(AW170,#REF!,2,0), )</f>
        <v>0</v>
      </c>
      <c r="AY170" s="37">
        <v>1</v>
      </c>
      <c r="AZ170" s="37">
        <v>1</v>
      </c>
      <c r="BA170" s="37"/>
      <c r="BB170" s="37"/>
      <c r="BC170" s="37"/>
      <c r="BD170" s="37"/>
      <c r="BE170" s="37"/>
      <c r="BF170" s="45"/>
      <c r="BG170" s="45"/>
      <c r="BH170" s="45"/>
      <c r="BI170" s="45"/>
      <c r="BJ170" s="45"/>
      <c r="BK170" s="45"/>
      <c r="BL170" s="45"/>
      <c r="BM170" s="45"/>
      <c r="BN170" s="45"/>
      <c r="BO170" s="45"/>
      <c r="BP170" s="46"/>
      <c r="BQ170" s="37"/>
      <c r="BR170" s="46"/>
      <c r="BS170" s="46"/>
      <c r="BT170" s="46"/>
      <c r="BU170" s="46"/>
      <c r="BV170" s="46"/>
      <c r="BW170" s="46"/>
      <c r="BX170" s="46"/>
      <c r="BY170" s="46"/>
      <c r="BZ170" s="37"/>
      <c r="CA170" s="43">
        <v>15820000</v>
      </c>
      <c r="CB170" s="37">
        <v>3</v>
      </c>
      <c r="CC170" s="37">
        <v>15</v>
      </c>
      <c r="CD170" s="42">
        <v>44942</v>
      </c>
      <c r="CE170" s="46"/>
      <c r="CF170" s="46"/>
      <c r="CG170" s="43"/>
      <c r="CH170" s="37"/>
      <c r="CI170" s="37"/>
      <c r="CJ170" s="42"/>
      <c r="CK170" s="46"/>
      <c r="CL170" s="46"/>
      <c r="CM170" s="46"/>
      <c r="CN170" s="46"/>
      <c r="CO170" s="37"/>
      <c r="CP170" s="42"/>
      <c r="CQ170" s="46">
        <f t="shared" si="21"/>
        <v>15820000</v>
      </c>
      <c r="CR170" s="48">
        <f t="shared" si="18"/>
        <v>3</v>
      </c>
      <c r="CS170" s="48">
        <f t="shared" si="16"/>
        <v>15</v>
      </c>
      <c r="CT170" s="42">
        <v>44942</v>
      </c>
      <c r="CU170" s="389">
        <f t="shared" si="22"/>
        <v>51980000</v>
      </c>
      <c r="CV170" s="46"/>
      <c r="CW170" s="27"/>
      <c r="CX170" s="27"/>
      <c r="CY170" s="27"/>
      <c r="CZ170" s="142"/>
      <c r="DA170" s="142"/>
      <c r="DB170" s="142"/>
      <c r="DC170" s="142"/>
      <c r="DD170" s="142"/>
      <c r="DE170" s="142"/>
      <c r="DF170" s="27"/>
      <c r="DG170" s="235" t="s">
        <v>1847</v>
      </c>
      <c r="DH170" s="235" t="s">
        <v>1458</v>
      </c>
      <c r="DI170" s="27"/>
      <c r="DJ170" s="27" t="s">
        <v>1949</v>
      </c>
      <c r="DK170" s="27" t="s">
        <v>1464</v>
      </c>
      <c r="DL170" s="49" t="s">
        <v>2329</v>
      </c>
      <c r="DM170" s="49" t="s">
        <v>1860</v>
      </c>
      <c r="DN170" s="25"/>
      <c r="DO170" t="s">
        <v>1558</v>
      </c>
    </row>
    <row r="171" spans="1:119" ht="25.5" customHeight="1" x14ac:dyDescent="0.25">
      <c r="A171" s="26" t="s">
        <v>992</v>
      </c>
      <c r="B171" s="27">
        <v>2022</v>
      </c>
      <c r="C171" s="34" t="s">
        <v>993</v>
      </c>
      <c r="D171" s="35" t="s">
        <v>3025</v>
      </c>
      <c r="E171" s="178" t="s">
        <v>3026</v>
      </c>
      <c r="F171" s="327" t="s">
        <v>3027</v>
      </c>
      <c r="G171" s="27" t="s">
        <v>1425</v>
      </c>
      <c r="H171" s="27" t="s">
        <v>1426</v>
      </c>
      <c r="I171" s="27" t="s">
        <v>1427</v>
      </c>
      <c r="J171" s="27" t="s">
        <v>3028</v>
      </c>
      <c r="K171" s="304" t="s">
        <v>3029</v>
      </c>
      <c r="L171" s="27" t="s">
        <v>994</v>
      </c>
      <c r="M171" s="27" t="s">
        <v>1842</v>
      </c>
      <c r="N171" s="37">
        <v>79330371</v>
      </c>
      <c r="O171" s="38">
        <v>0</v>
      </c>
      <c r="P171" s="27" t="s">
        <v>1565</v>
      </c>
      <c r="Q171" s="27" t="s">
        <v>1431</v>
      </c>
      <c r="R171" s="378" t="s">
        <v>1485</v>
      </c>
      <c r="S171" s="39" t="s">
        <v>1451</v>
      </c>
      <c r="T171" s="27"/>
      <c r="U171" s="27"/>
      <c r="V171" s="37"/>
      <c r="W171" s="27"/>
      <c r="X171" s="27"/>
      <c r="Y171" s="27"/>
      <c r="Z171" s="37">
        <v>3115144068</v>
      </c>
      <c r="AA171" s="37"/>
      <c r="AB171" s="37">
        <v>8</v>
      </c>
      <c r="AC171" s="27">
        <v>0</v>
      </c>
      <c r="AD171" s="40">
        <v>44589</v>
      </c>
      <c r="AE171" s="184">
        <v>44600</v>
      </c>
      <c r="AF171" s="41" t="s">
        <v>3030</v>
      </c>
      <c r="AG171" s="42">
        <v>44841</v>
      </c>
      <c r="AH171" s="43">
        <v>4520000</v>
      </c>
      <c r="AI171" s="43">
        <v>36160000</v>
      </c>
      <c r="AJ171" s="43"/>
      <c r="AK171" s="43"/>
      <c r="AL171" s="27" t="s">
        <v>3031</v>
      </c>
      <c r="AM171" s="27" t="s">
        <v>1673</v>
      </c>
      <c r="AN171" s="27">
        <v>524</v>
      </c>
      <c r="AO171" s="25" t="s">
        <v>3032</v>
      </c>
      <c r="AP171" s="173" t="s">
        <v>2046</v>
      </c>
      <c r="AQ171" s="27" t="s">
        <v>1434</v>
      </c>
      <c r="AR171" s="180" t="s">
        <v>1514</v>
      </c>
      <c r="AS171" s="169">
        <v>1</v>
      </c>
      <c r="AT171" s="27">
        <f>IFERROR(VLOOKUP(AS171,#REF!,2,0), )</f>
        <v>0</v>
      </c>
      <c r="AU171" s="27">
        <v>6</v>
      </c>
      <c r="AV171" s="27">
        <f>IFERROR(VLOOKUP(AU171,#REF!,2,0), )</f>
        <v>0</v>
      </c>
      <c r="AW171" s="27">
        <v>2094</v>
      </c>
      <c r="AX171" s="27">
        <f>IFERROR(VLOOKUP(AW171,#REF!,2,0), )</f>
        <v>0</v>
      </c>
      <c r="AY171" s="37">
        <v>1</v>
      </c>
      <c r="AZ171" s="37">
        <v>1</v>
      </c>
      <c r="BA171" s="37"/>
      <c r="BB171" s="37"/>
      <c r="BC171" s="37"/>
      <c r="BD171" s="37"/>
      <c r="BE171" s="37"/>
      <c r="BF171" s="45"/>
      <c r="BG171" s="45"/>
      <c r="BH171" s="45"/>
      <c r="BI171" s="45"/>
      <c r="BJ171" s="45"/>
      <c r="BK171" s="45"/>
      <c r="BL171" s="45"/>
      <c r="BM171" s="45"/>
      <c r="BN171" s="45"/>
      <c r="BO171" s="45"/>
      <c r="BP171" s="46"/>
      <c r="BQ171" s="37"/>
      <c r="BR171" s="46"/>
      <c r="BS171" s="46"/>
      <c r="BT171" s="46"/>
      <c r="BU171" s="46"/>
      <c r="BV171" s="46"/>
      <c r="BW171" s="46"/>
      <c r="BX171" s="46"/>
      <c r="BY171" s="46"/>
      <c r="BZ171" s="37"/>
      <c r="CA171" s="43">
        <v>13560000</v>
      </c>
      <c r="CB171" s="37">
        <v>3</v>
      </c>
      <c r="CC171" s="37">
        <v>0</v>
      </c>
      <c r="CD171" s="42">
        <v>44933</v>
      </c>
      <c r="CE171" s="46"/>
      <c r="CF171" s="46"/>
      <c r="CG171" s="43"/>
      <c r="CH171" s="37"/>
      <c r="CI171" s="37"/>
      <c r="CJ171" s="42"/>
      <c r="CK171" s="46"/>
      <c r="CL171" s="46"/>
      <c r="CM171" s="46"/>
      <c r="CN171" s="46"/>
      <c r="CO171" s="37"/>
      <c r="CP171" s="42"/>
      <c r="CQ171" s="46">
        <f t="shared" si="21"/>
        <v>13560000</v>
      </c>
      <c r="CR171" s="48">
        <f t="shared" si="18"/>
        <v>3</v>
      </c>
      <c r="CS171" s="48">
        <f t="shared" si="16"/>
        <v>0</v>
      </c>
      <c r="CT171" s="42">
        <v>44933</v>
      </c>
      <c r="CU171" s="389">
        <f t="shared" si="22"/>
        <v>49720000</v>
      </c>
      <c r="CV171" s="46"/>
      <c r="CW171" s="27"/>
      <c r="CX171" s="27"/>
      <c r="CY171" s="27"/>
      <c r="CZ171" s="142"/>
      <c r="DA171" s="142"/>
      <c r="DB171" s="142"/>
      <c r="DC171" s="142"/>
      <c r="DD171" s="142"/>
      <c r="DE171" s="142"/>
      <c r="DF171" s="27"/>
      <c r="DG171" s="347" t="s">
        <v>1847</v>
      </c>
      <c r="DH171" s="347" t="s">
        <v>1458</v>
      </c>
      <c r="DI171" s="27"/>
      <c r="DJ171" s="27" t="s">
        <v>1848</v>
      </c>
      <c r="DK171" s="27" t="s">
        <v>1515</v>
      </c>
      <c r="DL171" s="49" t="s">
        <v>2068</v>
      </c>
      <c r="DM171" s="49" t="s">
        <v>1860</v>
      </c>
      <c r="DN171" s="25"/>
      <c r="DO171" t="s">
        <v>1558</v>
      </c>
    </row>
    <row r="172" spans="1:119" ht="25.5" customHeight="1" x14ac:dyDescent="0.25">
      <c r="A172" s="26" t="s">
        <v>995</v>
      </c>
      <c r="B172" s="27">
        <v>2022</v>
      </c>
      <c r="C172" s="34" t="s">
        <v>996</v>
      </c>
      <c r="D172" s="35" t="s">
        <v>3033</v>
      </c>
      <c r="E172" s="153" t="s">
        <v>3034</v>
      </c>
      <c r="F172" s="327" t="s">
        <v>3035</v>
      </c>
      <c r="G172" s="27" t="s">
        <v>1425</v>
      </c>
      <c r="H172" s="27" t="s">
        <v>1426</v>
      </c>
      <c r="I172" s="27" t="s">
        <v>1427</v>
      </c>
      <c r="J172" s="27" t="s">
        <v>2774</v>
      </c>
      <c r="K172" s="304" t="s">
        <v>1273</v>
      </c>
      <c r="L172" s="27" t="s">
        <v>997</v>
      </c>
      <c r="M172" s="27" t="s">
        <v>1842</v>
      </c>
      <c r="N172" s="37">
        <v>79326120</v>
      </c>
      <c r="O172" s="38">
        <v>3</v>
      </c>
      <c r="P172" s="27" t="s">
        <v>1565</v>
      </c>
      <c r="Q172" s="27" t="s">
        <v>1431</v>
      </c>
      <c r="R172" s="378" t="s">
        <v>1470</v>
      </c>
      <c r="S172" s="39" t="s">
        <v>1451</v>
      </c>
      <c r="T172" s="27"/>
      <c r="U172" s="27"/>
      <c r="V172" s="37"/>
      <c r="W172" s="27"/>
      <c r="X172" s="27"/>
      <c r="Y172" s="27"/>
      <c r="Z172" s="39">
        <v>3203959050</v>
      </c>
      <c r="AA172" s="37"/>
      <c r="AB172" s="37">
        <v>6</v>
      </c>
      <c r="AC172" s="27">
        <v>0</v>
      </c>
      <c r="AD172" s="40">
        <v>44588</v>
      </c>
      <c r="AE172" s="184">
        <v>44594</v>
      </c>
      <c r="AF172" s="41" t="s">
        <v>1987</v>
      </c>
      <c r="AG172" s="42">
        <v>44774</v>
      </c>
      <c r="AH172" s="43">
        <v>2300000</v>
      </c>
      <c r="AI172" s="43">
        <v>13800000</v>
      </c>
      <c r="AJ172" s="43"/>
      <c r="AK172" s="43"/>
      <c r="AL172" s="27" t="s">
        <v>3036</v>
      </c>
      <c r="AM172" s="27" t="s">
        <v>1673</v>
      </c>
      <c r="AN172" s="27">
        <v>507</v>
      </c>
      <c r="AO172" s="25" t="s">
        <v>3037</v>
      </c>
      <c r="AP172" s="173" t="s">
        <v>2046</v>
      </c>
      <c r="AQ172" s="27" t="s">
        <v>1434</v>
      </c>
      <c r="AR172" s="37">
        <v>331160162094</v>
      </c>
      <c r="AS172" s="27">
        <v>1</v>
      </c>
      <c r="AT172" s="27">
        <f>IFERROR(VLOOKUP(AS172,#REF!,2,0), )</f>
        <v>0</v>
      </c>
      <c r="AU172" s="27">
        <v>6</v>
      </c>
      <c r="AV172" s="27">
        <f>IFERROR(VLOOKUP(AU172,#REF!,2,0), )</f>
        <v>0</v>
      </c>
      <c r="AW172" s="27">
        <v>2094</v>
      </c>
      <c r="AX172" s="27">
        <f>IFERROR(VLOOKUP(AW172,#REF!,2,0), )</f>
        <v>0</v>
      </c>
      <c r="AY172" s="37"/>
      <c r="AZ172" s="37"/>
      <c r="BA172" s="37"/>
      <c r="BB172" s="37"/>
      <c r="BC172" s="37"/>
      <c r="BD172" s="37"/>
      <c r="BE172" s="37"/>
      <c r="BF172" s="45"/>
      <c r="BG172" s="45"/>
      <c r="BH172" s="45"/>
      <c r="BI172" s="45"/>
      <c r="BJ172" s="45"/>
      <c r="BK172" s="45"/>
      <c r="BL172" s="45"/>
      <c r="BM172" s="45"/>
      <c r="BN172" s="45"/>
      <c r="BO172" s="45"/>
      <c r="BP172" s="46"/>
      <c r="BQ172" s="37"/>
      <c r="BR172" s="46"/>
      <c r="BS172" s="46"/>
      <c r="BT172" s="46"/>
      <c r="BU172" s="46"/>
      <c r="BV172" s="46"/>
      <c r="BW172" s="46"/>
      <c r="BX172" s="46"/>
      <c r="BY172" s="46"/>
      <c r="BZ172" s="37"/>
      <c r="CA172" s="43"/>
      <c r="CB172" s="37"/>
      <c r="CC172" s="37"/>
      <c r="CD172" s="42"/>
      <c r="CE172" s="46"/>
      <c r="CF172" s="46"/>
      <c r="CG172" s="43"/>
      <c r="CH172" s="37"/>
      <c r="CI172" s="37"/>
      <c r="CJ172" s="42"/>
      <c r="CK172" s="46"/>
      <c r="CL172" s="46"/>
      <c r="CM172" s="46"/>
      <c r="CN172" s="46"/>
      <c r="CO172" s="37"/>
      <c r="CP172" s="42"/>
      <c r="CQ172" s="46">
        <f t="shared" si="21"/>
        <v>0</v>
      </c>
      <c r="CR172" s="48">
        <f t="shared" si="18"/>
        <v>0</v>
      </c>
      <c r="CS172" s="48">
        <f t="shared" si="16"/>
        <v>0</v>
      </c>
      <c r="CT172" s="159">
        <v>44774</v>
      </c>
      <c r="CU172" s="389">
        <f t="shared" si="22"/>
        <v>13800000</v>
      </c>
      <c r="CV172" s="46"/>
      <c r="CW172" s="27"/>
      <c r="CX172" s="27"/>
      <c r="CY172" s="27"/>
      <c r="CZ172" s="142"/>
      <c r="DA172" s="142"/>
      <c r="DB172" s="142"/>
      <c r="DC172" s="142"/>
      <c r="DD172" s="142"/>
      <c r="DE172" s="142"/>
      <c r="DF172" s="248"/>
      <c r="DG172" s="376" t="s">
        <v>1458</v>
      </c>
      <c r="DH172" s="376" t="s">
        <v>1458</v>
      </c>
      <c r="DI172" s="249"/>
      <c r="DJ172" s="27" t="s">
        <v>1949</v>
      </c>
      <c r="DK172" s="27" t="s">
        <v>2835</v>
      </c>
      <c r="DL172" s="49" t="s">
        <v>2836</v>
      </c>
      <c r="DM172" s="49" t="s">
        <v>2118</v>
      </c>
      <c r="DN172" s="25"/>
      <c r="DO172" t="s">
        <v>1558</v>
      </c>
    </row>
    <row r="173" spans="1:119" ht="25.5" customHeight="1" x14ac:dyDescent="0.25">
      <c r="A173" s="26" t="s">
        <v>998</v>
      </c>
      <c r="B173" s="27">
        <v>2022</v>
      </c>
      <c r="C173" s="34" t="s">
        <v>999</v>
      </c>
      <c r="D173" s="35" t="s">
        <v>3038</v>
      </c>
      <c r="E173" s="178" t="s">
        <v>3039</v>
      </c>
      <c r="F173" s="327" t="s">
        <v>3040</v>
      </c>
      <c r="G173" s="27" t="s">
        <v>1425</v>
      </c>
      <c r="H173" s="27" t="s">
        <v>1426</v>
      </c>
      <c r="I173" s="27" t="s">
        <v>1427</v>
      </c>
      <c r="J173" s="27" t="s">
        <v>3041</v>
      </c>
      <c r="K173" s="304" t="s">
        <v>3042</v>
      </c>
      <c r="L173" s="27" t="s">
        <v>1000</v>
      </c>
      <c r="M173" s="27" t="s">
        <v>1842</v>
      </c>
      <c r="N173" s="37">
        <v>53907440</v>
      </c>
      <c r="O173" s="38">
        <v>4</v>
      </c>
      <c r="P173" s="27" t="s">
        <v>1565</v>
      </c>
      <c r="Q173" s="27" t="s">
        <v>1431</v>
      </c>
      <c r="R173" s="378" t="s">
        <v>1432</v>
      </c>
      <c r="S173" s="39" t="s">
        <v>1491</v>
      </c>
      <c r="T173" s="27"/>
      <c r="U173" s="27"/>
      <c r="V173" s="37"/>
      <c r="W173" s="27"/>
      <c r="X173" s="27"/>
      <c r="Y173" s="27"/>
      <c r="Z173" s="39">
        <v>3125243994</v>
      </c>
      <c r="AA173" s="37"/>
      <c r="AB173" s="37">
        <v>6</v>
      </c>
      <c r="AC173" s="27">
        <v>0</v>
      </c>
      <c r="AD173" s="40">
        <v>44589</v>
      </c>
      <c r="AE173" s="184">
        <v>44599</v>
      </c>
      <c r="AF173" s="41" t="s">
        <v>3043</v>
      </c>
      <c r="AG173" s="42">
        <v>44779</v>
      </c>
      <c r="AH173" s="43">
        <v>4520000</v>
      </c>
      <c r="AI173" s="43">
        <v>27120000</v>
      </c>
      <c r="AJ173" s="43"/>
      <c r="AK173" s="43"/>
      <c r="AL173" s="27" t="s">
        <v>3044</v>
      </c>
      <c r="AM173" s="27" t="s">
        <v>1673</v>
      </c>
      <c r="AN173" s="27">
        <v>526</v>
      </c>
      <c r="AO173" s="25" t="s">
        <v>3045</v>
      </c>
      <c r="AP173" s="173" t="s">
        <v>2046</v>
      </c>
      <c r="AQ173" s="27" t="s">
        <v>1434</v>
      </c>
      <c r="AR173" s="37">
        <v>3311605572169</v>
      </c>
      <c r="AS173" s="27">
        <v>5</v>
      </c>
      <c r="AT173" s="27">
        <f>IFERROR(VLOOKUP(AS173,#REF!,2,0), )</f>
        <v>0</v>
      </c>
      <c r="AU173" s="27">
        <v>57</v>
      </c>
      <c r="AV173" s="27">
        <f>IFERROR(VLOOKUP(AU173,#REF!,2,0), )</f>
        <v>0</v>
      </c>
      <c r="AW173" s="27">
        <v>2169</v>
      </c>
      <c r="AX173" s="27">
        <f>IFERROR(VLOOKUP(AW173,#REF!,2,0), )</f>
        <v>0</v>
      </c>
      <c r="AY173" s="37"/>
      <c r="AZ173" s="37"/>
      <c r="BA173" s="37"/>
      <c r="BB173" s="37"/>
      <c r="BC173" s="37"/>
      <c r="BD173" s="37"/>
      <c r="BE173" s="37"/>
      <c r="BF173" s="45"/>
      <c r="BG173" s="45"/>
      <c r="BH173" s="45"/>
      <c r="BI173" s="45"/>
      <c r="BJ173" s="45"/>
      <c r="BK173" s="45"/>
      <c r="BL173" s="45"/>
      <c r="BM173" s="45"/>
      <c r="BN173" s="45"/>
      <c r="BO173" s="45"/>
      <c r="BP173" s="46"/>
      <c r="BQ173" s="37"/>
      <c r="BR173" s="46"/>
      <c r="BS173" s="46"/>
      <c r="BT173" s="46"/>
      <c r="BU173" s="46"/>
      <c r="BV173" s="46"/>
      <c r="BW173" s="46"/>
      <c r="BX173" s="46"/>
      <c r="BY173" s="46"/>
      <c r="BZ173" s="37"/>
      <c r="CA173" s="43"/>
      <c r="CB173" s="37"/>
      <c r="CC173" s="37"/>
      <c r="CD173" s="42"/>
      <c r="CE173" s="46"/>
      <c r="CF173" s="46"/>
      <c r="CG173" s="43"/>
      <c r="CH173" s="37"/>
      <c r="CI173" s="37"/>
      <c r="CJ173" s="42"/>
      <c r="CK173" s="46"/>
      <c r="CL173" s="46"/>
      <c r="CM173" s="46"/>
      <c r="CN173" s="46"/>
      <c r="CO173" s="37"/>
      <c r="CP173" s="42"/>
      <c r="CQ173" s="46">
        <f t="shared" si="21"/>
        <v>0</v>
      </c>
      <c r="CR173" s="48">
        <f t="shared" si="18"/>
        <v>0</v>
      </c>
      <c r="CS173" s="48">
        <f t="shared" si="16"/>
        <v>0</v>
      </c>
      <c r="CT173" s="159">
        <v>44779</v>
      </c>
      <c r="CU173" s="389">
        <f t="shared" si="22"/>
        <v>27120000</v>
      </c>
      <c r="CV173" s="46"/>
      <c r="CW173" s="27"/>
      <c r="CX173" s="27"/>
      <c r="CY173" s="27"/>
      <c r="CZ173" s="142"/>
      <c r="DA173" s="142"/>
      <c r="DB173" s="142"/>
      <c r="DC173" s="142"/>
      <c r="DD173" s="142"/>
      <c r="DE173" s="142"/>
      <c r="DF173" s="248"/>
      <c r="DG173" s="376" t="s">
        <v>1458</v>
      </c>
      <c r="DH173" s="376" t="s">
        <v>1458</v>
      </c>
      <c r="DI173" s="249"/>
      <c r="DJ173" s="27" t="s">
        <v>1848</v>
      </c>
      <c r="DK173" s="27" t="s">
        <v>1571</v>
      </c>
      <c r="DL173" s="49" t="s">
        <v>3046</v>
      </c>
      <c r="DM173" s="49" t="s">
        <v>1850</v>
      </c>
      <c r="DN173" s="25"/>
      <c r="DO173" t="s">
        <v>1558</v>
      </c>
    </row>
    <row r="174" spans="1:119" ht="25.5" customHeight="1" x14ac:dyDescent="0.25">
      <c r="A174" s="26" t="s">
        <v>1001</v>
      </c>
      <c r="B174" s="27">
        <v>2022</v>
      </c>
      <c r="C174" s="34" t="s">
        <v>1002</v>
      </c>
      <c r="D174" s="35" t="s">
        <v>3047</v>
      </c>
      <c r="E174" s="178" t="s">
        <v>3048</v>
      </c>
      <c r="F174" s="327" t="s">
        <v>3049</v>
      </c>
      <c r="G174" s="27" t="s">
        <v>1425</v>
      </c>
      <c r="H174" s="27" t="s">
        <v>1426</v>
      </c>
      <c r="I174" s="27" t="s">
        <v>1427</v>
      </c>
      <c r="J174" s="27" t="s">
        <v>1778</v>
      </c>
      <c r="K174" s="304" t="s">
        <v>3050</v>
      </c>
      <c r="L174" s="27" t="s">
        <v>1003</v>
      </c>
      <c r="M174" s="27" t="s">
        <v>1842</v>
      </c>
      <c r="N174" s="37">
        <v>52156603</v>
      </c>
      <c r="O174" s="38">
        <v>0</v>
      </c>
      <c r="P174" s="27" t="s">
        <v>1565</v>
      </c>
      <c r="Q174" s="27" t="s">
        <v>1431</v>
      </c>
      <c r="R174" s="382" t="s">
        <v>1432</v>
      </c>
      <c r="S174" s="39" t="s">
        <v>1451</v>
      </c>
      <c r="T174" s="27"/>
      <c r="U174" s="27"/>
      <c r="V174" s="37"/>
      <c r="W174" s="27"/>
      <c r="X174" s="27"/>
      <c r="Y174" s="27"/>
      <c r="Z174" s="37">
        <v>3138371705</v>
      </c>
      <c r="AA174" s="37"/>
      <c r="AB174" s="37">
        <v>6</v>
      </c>
      <c r="AC174" s="27">
        <v>0</v>
      </c>
      <c r="AD174" s="40">
        <v>44589</v>
      </c>
      <c r="AE174" s="184">
        <v>44594</v>
      </c>
      <c r="AF174" s="41" t="s">
        <v>1987</v>
      </c>
      <c r="AG174" s="42">
        <v>44774</v>
      </c>
      <c r="AH174" s="43">
        <v>4520000</v>
      </c>
      <c r="AI174" s="43">
        <v>27120000</v>
      </c>
      <c r="AJ174" s="43"/>
      <c r="AK174" s="43"/>
      <c r="AL174" s="27" t="s">
        <v>3051</v>
      </c>
      <c r="AM174" s="27" t="s">
        <v>1673</v>
      </c>
      <c r="AN174" s="27">
        <v>525</v>
      </c>
      <c r="AO174" s="25" t="s">
        <v>3052</v>
      </c>
      <c r="AP174" s="173" t="s">
        <v>2046</v>
      </c>
      <c r="AQ174" s="27" t="s">
        <v>1434</v>
      </c>
      <c r="AR174" s="37">
        <v>331160162094</v>
      </c>
      <c r="AS174" s="27">
        <v>1</v>
      </c>
      <c r="AT174" s="27">
        <f>IFERROR(VLOOKUP(AS174,#REF!,2,0), )</f>
        <v>0</v>
      </c>
      <c r="AU174" s="27">
        <v>6</v>
      </c>
      <c r="AV174" s="27">
        <f>IFERROR(VLOOKUP(AU174,#REF!,2,0), )</f>
        <v>0</v>
      </c>
      <c r="AW174" s="27">
        <v>2094</v>
      </c>
      <c r="AX174" s="27">
        <f>IFERROR(VLOOKUP(AW174,#REF!,2,0), )</f>
        <v>0</v>
      </c>
      <c r="AY174" s="37">
        <v>1</v>
      </c>
      <c r="AZ174" s="37">
        <v>1</v>
      </c>
      <c r="BA174" s="37"/>
      <c r="BB174" s="37"/>
      <c r="BC174" s="37"/>
      <c r="BD174" s="37"/>
      <c r="BE174" s="37"/>
      <c r="BF174" s="45"/>
      <c r="BG174" s="45"/>
      <c r="BH174" s="45"/>
      <c r="BI174" s="45"/>
      <c r="BJ174" s="45"/>
      <c r="BK174" s="45"/>
      <c r="BL174" s="45"/>
      <c r="BM174" s="45"/>
      <c r="BN174" s="45"/>
      <c r="BO174" s="45"/>
      <c r="BP174" s="46"/>
      <c r="BQ174" s="37"/>
      <c r="BR174" s="46"/>
      <c r="BS174" s="46"/>
      <c r="BT174" s="46"/>
      <c r="BU174" s="46"/>
      <c r="BV174" s="46"/>
      <c r="BW174" s="46"/>
      <c r="BX174" s="46"/>
      <c r="BY174" s="46"/>
      <c r="BZ174" s="37"/>
      <c r="CA174" s="43">
        <v>13560000</v>
      </c>
      <c r="CB174" s="37">
        <v>3</v>
      </c>
      <c r="CC174" s="37">
        <v>0</v>
      </c>
      <c r="CD174" s="42">
        <v>44866</v>
      </c>
      <c r="CE174" s="46"/>
      <c r="CF174" s="46"/>
      <c r="CG174" s="43"/>
      <c r="CH174" s="37"/>
      <c r="CI174" s="37"/>
      <c r="CJ174" s="42"/>
      <c r="CK174" s="46"/>
      <c r="CL174" s="46"/>
      <c r="CM174" s="46"/>
      <c r="CN174" s="46"/>
      <c r="CO174" s="37"/>
      <c r="CP174" s="42"/>
      <c r="CQ174" s="46">
        <f t="shared" si="21"/>
        <v>13560000</v>
      </c>
      <c r="CR174" s="48">
        <f t="shared" si="18"/>
        <v>3</v>
      </c>
      <c r="CS174" s="48">
        <f t="shared" si="16"/>
        <v>0</v>
      </c>
      <c r="CT174" s="159">
        <v>44866</v>
      </c>
      <c r="CU174" s="389">
        <f t="shared" si="22"/>
        <v>40680000</v>
      </c>
      <c r="CV174" s="46"/>
      <c r="CW174" s="27"/>
      <c r="CX174" s="27"/>
      <c r="CY174" s="27"/>
      <c r="CZ174" s="142"/>
      <c r="DA174" s="142"/>
      <c r="DB174" s="142"/>
      <c r="DC174" s="142"/>
      <c r="DD174" s="142"/>
      <c r="DE174" s="142"/>
      <c r="DF174" s="248"/>
      <c r="DG174" s="376" t="s">
        <v>1458</v>
      </c>
      <c r="DH174" s="376" t="s">
        <v>1458</v>
      </c>
      <c r="DI174" s="249"/>
      <c r="DJ174" s="27" t="s">
        <v>1949</v>
      </c>
      <c r="DK174" s="27" t="s">
        <v>1515</v>
      </c>
      <c r="DL174" s="49" t="s">
        <v>2068</v>
      </c>
      <c r="DM174" s="49" t="s">
        <v>1860</v>
      </c>
      <c r="DN174" s="25"/>
      <c r="DO174" t="s">
        <v>1558</v>
      </c>
    </row>
    <row r="175" spans="1:119" ht="25.5" customHeight="1" x14ac:dyDescent="0.25">
      <c r="A175" s="26" t="s">
        <v>1004</v>
      </c>
      <c r="B175" s="27">
        <v>2022</v>
      </c>
      <c r="C175" s="34" t="s">
        <v>1005</v>
      </c>
      <c r="D175" s="35" t="s">
        <v>3047</v>
      </c>
      <c r="E175" s="178" t="s">
        <v>3053</v>
      </c>
      <c r="F175" s="327" t="s">
        <v>3054</v>
      </c>
      <c r="G175" s="27" t="s">
        <v>1425</v>
      </c>
      <c r="H175" s="27" t="s">
        <v>1426</v>
      </c>
      <c r="I175" s="27" t="s">
        <v>1427</v>
      </c>
      <c r="J175" s="27" t="s">
        <v>1674</v>
      </c>
      <c r="K175" s="304" t="s">
        <v>1662</v>
      </c>
      <c r="L175" s="27" t="s">
        <v>1006</v>
      </c>
      <c r="M175" s="27" t="s">
        <v>1842</v>
      </c>
      <c r="N175" s="37">
        <v>19275820</v>
      </c>
      <c r="O175" s="38">
        <v>2</v>
      </c>
      <c r="P175" s="27" t="s">
        <v>1565</v>
      </c>
      <c r="Q175" s="27" t="s">
        <v>1431</v>
      </c>
      <c r="R175" s="378" t="s">
        <v>1485</v>
      </c>
      <c r="S175" s="39" t="s">
        <v>1451</v>
      </c>
      <c r="T175" s="27"/>
      <c r="U175" s="27"/>
      <c r="V175" s="37"/>
      <c r="W175" s="27"/>
      <c r="X175" s="27"/>
      <c r="Y175" s="27"/>
      <c r="Z175" s="37">
        <v>3102923477</v>
      </c>
      <c r="AA175" s="37"/>
      <c r="AB175" s="37">
        <v>8</v>
      </c>
      <c r="AC175" s="27">
        <v>0</v>
      </c>
      <c r="AD175" s="40">
        <v>44588</v>
      </c>
      <c r="AE175" s="184">
        <v>44594</v>
      </c>
      <c r="AF175" s="41" t="s">
        <v>1987</v>
      </c>
      <c r="AG175" s="42">
        <v>44830</v>
      </c>
      <c r="AH175" s="43">
        <v>4520000</v>
      </c>
      <c r="AI175" s="43">
        <v>36160000</v>
      </c>
      <c r="AJ175" s="43"/>
      <c r="AK175" s="43"/>
      <c r="AL175" s="27" t="s">
        <v>3055</v>
      </c>
      <c r="AM175" s="27" t="s">
        <v>1673</v>
      </c>
      <c r="AN175" s="27">
        <v>508</v>
      </c>
      <c r="AO175" s="25" t="s">
        <v>3056</v>
      </c>
      <c r="AP175" s="173" t="s">
        <v>2046</v>
      </c>
      <c r="AQ175" s="27" t="s">
        <v>1434</v>
      </c>
      <c r="AR175" s="37">
        <v>3311603452152</v>
      </c>
      <c r="AS175" s="27">
        <v>3</v>
      </c>
      <c r="AT175" s="27">
        <f>IFERROR(VLOOKUP(AS175,#REF!,2,0), )</f>
        <v>0</v>
      </c>
      <c r="AU175" s="27">
        <v>45</v>
      </c>
      <c r="AV175" s="27">
        <f>IFERROR(VLOOKUP(AU175,#REF!,2,0), )</f>
        <v>0</v>
      </c>
      <c r="AW175" s="27">
        <v>2152</v>
      </c>
      <c r="AX175" s="27">
        <f>IFERROR(VLOOKUP(AW175,#REF!,2,0), )</f>
        <v>0</v>
      </c>
      <c r="AY175" s="37"/>
      <c r="AZ175" s="37"/>
      <c r="BA175" s="37"/>
      <c r="BB175" s="37"/>
      <c r="BC175" s="37"/>
      <c r="BD175" s="37"/>
      <c r="BE175" s="37"/>
      <c r="BF175" s="45"/>
      <c r="BG175" s="45"/>
      <c r="BH175" s="45"/>
      <c r="BI175" s="45"/>
      <c r="BJ175" s="45"/>
      <c r="BK175" s="45"/>
      <c r="BL175" s="45"/>
      <c r="BM175" s="45"/>
      <c r="BN175" s="45"/>
      <c r="BO175" s="45"/>
      <c r="BP175" s="46"/>
      <c r="BQ175" s="37"/>
      <c r="BR175" s="46"/>
      <c r="BS175" s="46"/>
      <c r="BT175" s="46"/>
      <c r="BU175" s="46"/>
      <c r="BV175" s="46"/>
      <c r="BW175" s="46"/>
      <c r="BX175" s="46"/>
      <c r="BY175" s="46"/>
      <c r="BZ175" s="37"/>
      <c r="CA175" s="43"/>
      <c r="CB175" s="37"/>
      <c r="CC175" s="37"/>
      <c r="CD175" s="42"/>
      <c r="CE175" s="46"/>
      <c r="CF175" s="46"/>
      <c r="CG175" s="43"/>
      <c r="CH175" s="37"/>
      <c r="CI175" s="37"/>
      <c r="CJ175" s="42"/>
      <c r="CK175" s="46"/>
      <c r="CL175" s="46"/>
      <c r="CM175" s="46"/>
      <c r="CN175" s="46"/>
      <c r="CO175" s="37"/>
      <c r="CP175" s="42"/>
      <c r="CQ175" s="46">
        <f t="shared" si="21"/>
        <v>0</v>
      </c>
      <c r="CR175" s="48">
        <f t="shared" si="18"/>
        <v>0</v>
      </c>
      <c r="CS175" s="48">
        <f t="shared" si="16"/>
        <v>0</v>
      </c>
      <c r="CT175" s="159">
        <v>44835</v>
      </c>
      <c r="CU175" s="389">
        <f t="shared" si="22"/>
        <v>36160000</v>
      </c>
      <c r="CV175" s="46"/>
      <c r="CW175" s="27"/>
      <c r="CX175" s="27"/>
      <c r="CY175" s="27"/>
      <c r="CZ175" s="142"/>
      <c r="DA175" s="142"/>
      <c r="DB175" s="142"/>
      <c r="DC175" s="142"/>
      <c r="DD175" s="142"/>
      <c r="DE175" s="142"/>
      <c r="DF175" s="248"/>
      <c r="DG175" s="376" t="s">
        <v>1458</v>
      </c>
      <c r="DH175" s="376" t="s">
        <v>1458</v>
      </c>
      <c r="DI175" s="249"/>
      <c r="DJ175" s="27" t="s">
        <v>1949</v>
      </c>
      <c r="DK175" s="27" t="s">
        <v>1515</v>
      </c>
      <c r="DL175" s="49" t="s">
        <v>2068</v>
      </c>
      <c r="DM175" s="49" t="s">
        <v>1860</v>
      </c>
      <c r="DN175" s="25"/>
      <c r="DO175" t="s">
        <v>1558</v>
      </c>
    </row>
    <row r="176" spans="1:119" ht="25.5" customHeight="1" x14ac:dyDescent="0.25">
      <c r="A176" s="26" t="s">
        <v>1007</v>
      </c>
      <c r="B176" s="27">
        <v>2022</v>
      </c>
      <c r="C176" s="34" t="s">
        <v>1008</v>
      </c>
      <c r="D176" s="35" t="s">
        <v>3057</v>
      </c>
      <c r="E176" s="178" t="s">
        <v>3058</v>
      </c>
      <c r="F176" s="327" t="s">
        <v>3059</v>
      </c>
      <c r="G176" s="27" t="s">
        <v>1425</v>
      </c>
      <c r="H176" s="27" t="s">
        <v>1426</v>
      </c>
      <c r="I176" s="27" t="s">
        <v>1427</v>
      </c>
      <c r="J176" s="27" t="s">
        <v>3060</v>
      </c>
      <c r="K176" s="304" t="s">
        <v>1712</v>
      </c>
      <c r="L176" s="27" t="s">
        <v>1009</v>
      </c>
      <c r="M176" s="27" t="s">
        <v>1842</v>
      </c>
      <c r="N176" s="37">
        <v>4243278</v>
      </c>
      <c r="O176" s="38">
        <v>8</v>
      </c>
      <c r="P176" s="27" t="s">
        <v>3061</v>
      </c>
      <c r="Q176" s="27" t="s">
        <v>1431</v>
      </c>
      <c r="R176" s="378" t="s">
        <v>1470</v>
      </c>
      <c r="S176" s="39" t="s">
        <v>1491</v>
      </c>
      <c r="T176" s="27"/>
      <c r="U176" s="27"/>
      <c r="V176" s="37"/>
      <c r="W176" s="27"/>
      <c r="X176" s="27"/>
      <c r="Y176" s="27"/>
      <c r="Z176" s="37">
        <v>3112524910</v>
      </c>
      <c r="AA176" s="37"/>
      <c r="AB176" s="37">
        <v>8</v>
      </c>
      <c r="AC176" s="27">
        <v>0</v>
      </c>
      <c r="AD176" s="40">
        <v>44589</v>
      </c>
      <c r="AE176" s="184">
        <v>44601</v>
      </c>
      <c r="AF176" s="41" t="s">
        <v>1977</v>
      </c>
      <c r="AG176" s="42">
        <v>44842</v>
      </c>
      <c r="AH176" s="43">
        <v>2300000</v>
      </c>
      <c r="AI176" s="43">
        <v>18400000</v>
      </c>
      <c r="AJ176" s="43"/>
      <c r="AK176" s="43"/>
      <c r="AL176" s="27" t="s">
        <v>3062</v>
      </c>
      <c r="AM176" s="27" t="s">
        <v>1673</v>
      </c>
      <c r="AN176" s="27">
        <v>520</v>
      </c>
      <c r="AO176" s="25" t="s">
        <v>3063</v>
      </c>
      <c r="AP176" s="173" t="s">
        <v>2046</v>
      </c>
      <c r="AQ176" s="27" t="s">
        <v>1434</v>
      </c>
      <c r="AR176" s="37">
        <v>331160121</v>
      </c>
      <c r="AS176" s="27">
        <v>1</v>
      </c>
      <c r="AT176" s="27">
        <f>IFERROR(VLOOKUP(AS176,#REF!,2,0), )</f>
        <v>0</v>
      </c>
      <c r="AU176" s="27">
        <v>21</v>
      </c>
      <c r="AV176" s="27">
        <f>IFERROR(VLOOKUP(AU176,#REF!,2,0), )</f>
        <v>0</v>
      </c>
      <c r="AW176" s="27"/>
      <c r="AX176" s="27">
        <f>IFERROR(VLOOKUP(AW176,#REF!,2,0), )</f>
        <v>0</v>
      </c>
      <c r="AY176" s="37">
        <v>1</v>
      </c>
      <c r="AZ176" s="37">
        <v>1</v>
      </c>
      <c r="BA176" s="37"/>
      <c r="BB176" s="37"/>
      <c r="BC176" s="37"/>
      <c r="BD176" s="37"/>
      <c r="BE176" s="37"/>
      <c r="BF176" s="45"/>
      <c r="BG176" s="45"/>
      <c r="BH176" s="45"/>
      <c r="BI176" s="45"/>
      <c r="BJ176" s="45"/>
      <c r="BK176" s="45"/>
      <c r="BL176" s="45"/>
      <c r="BM176" s="45"/>
      <c r="BN176" s="45"/>
      <c r="BO176" s="45"/>
      <c r="BP176" s="46"/>
      <c r="BQ176" s="37"/>
      <c r="BR176" s="46"/>
      <c r="BS176" s="46"/>
      <c r="BT176" s="46"/>
      <c r="BU176" s="46"/>
      <c r="BV176" s="46"/>
      <c r="BW176" s="46"/>
      <c r="BX176" s="46"/>
      <c r="BY176" s="46"/>
      <c r="BZ176" s="37"/>
      <c r="CA176" s="43">
        <v>6900000</v>
      </c>
      <c r="CB176" s="37">
        <v>3</v>
      </c>
      <c r="CC176" s="37">
        <v>0</v>
      </c>
      <c r="CD176" s="42">
        <v>44934</v>
      </c>
      <c r="CE176" s="46"/>
      <c r="CF176" s="46"/>
      <c r="CG176" s="43"/>
      <c r="CH176" s="37"/>
      <c r="CI176" s="37"/>
      <c r="CJ176" s="42"/>
      <c r="CK176" s="46"/>
      <c r="CL176" s="46"/>
      <c r="CM176" s="46"/>
      <c r="CN176" s="46"/>
      <c r="CO176" s="37"/>
      <c r="CP176" s="42"/>
      <c r="CQ176" s="46">
        <f t="shared" si="21"/>
        <v>6900000</v>
      </c>
      <c r="CR176" s="48">
        <f t="shared" si="18"/>
        <v>3</v>
      </c>
      <c r="CS176" s="48">
        <f t="shared" si="16"/>
        <v>0</v>
      </c>
      <c r="CT176" s="42">
        <v>44934</v>
      </c>
      <c r="CU176" s="389">
        <f t="shared" si="22"/>
        <v>25300000</v>
      </c>
      <c r="CV176" s="46"/>
      <c r="CW176" s="27"/>
      <c r="CX176" s="27"/>
      <c r="CY176" s="27"/>
      <c r="CZ176" s="142"/>
      <c r="DA176" s="142"/>
      <c r="DB176" s="142"/>
      <c r="DC176" s="142"/>
      <c r="DD176" s="142"/>
      <c r="DE176" s="142"/>
      <c r="DF176" s="27"/>
      <c r="DG176" s="235" t="s">
        <v>1847</v>
      </c>
      <c r="DH176" s="235" t="s">
        <v>1458</v>
      </c>
      <c r="DI176" s="27"/>
      <c r="DJ176" s="27" t="s">
        <v>1848</v>
      </c>
      <c r="DK176" s="27" t="s">
        <v>2249</v>
      </c>
      <c r="DL176" s="49" t="s">
        <v>2638</v>
      </c>
      <c r="DM176" s="49" t="s">
        <v>1860</v>
      </c>
      <c r="DN176" s="25"/>
      <c r="DO176" t="s">
        <v>1558</v>
      </c>
    </row>
    <row r="177" spans="1:119" ht="25.5" customHeight="1" x14ac:dyDescent="0.25">
      <c r="A177" s="26" t="s">
        <v>1010</v>
      </c>
      <c r="B177" s="27">
        <v>2022</v>
      </c>
      <c r="C177" s="34" t="s">
        <v>830</v>
      </c>
      <c r="D177" s="35" t="s">
        <v>3064</v>
      </c>
      <c r="E177" s="178" t="s">
        <v>3065</v>
      </c>
      <c r="F177" s="327" t="s">
        <v>2617</v>
      </c>
      <c r="G177" s="27" t="s">
        <v>1425</v>
      </c>
      <c r="H177" s="27" t="s">
        <v>1426</v>
      </c>
      <c r="I177" s="27" t="s">
        <v>1427</v>
      </c>
      <c r="J177" s="27" t="s">
        <v>2618</v>
      </c>
      <c r="K177" s="304" t="s">
        <v>3066</v>
      </c>
      <c r="L177" s="27" t="s">
        <v>1011</v>
      </c>
      <c r="M177" s="27" t="s">
        <v>1842</v>
      </c>
      <c r="N177" s="37">
        <v>1071889376</v>
      </c>
      <c r="O177" s="38">
        <v>9</v>
      </c>
      <c r="P177" s="27" t="s">
        <v>3067</v>
      </c>
      <c r="Q177" s="27" t="s">
        <v>1431</v>
      </c>
      <c r="R177" s="378" t="s">
        <v>1470</v>
      </c>
      <c r="S177" s="39" t="s">
        <v>1451</v>
      </c>
      <c r="T177" s="27"/>
      <c r="U177" s="27"/>
      <c r="V177" s="37"/>
      <c r="W177" s="27"/>
      <c r="X177" s="27"/>
      <c r="Y177" s="27"/>
      <c r="Z177" s="37">
        <v>3219061563</v>
      </c>
      <c r="AA177" s="37"/>
      <c r="AB177" s="37">
        <v>8</v>
      </c>
      <c r="AC177" s="27">
        <v>0</v>
      </c>
      <c r="AD177" s="40">
        <v>44588</v>
      </c>
      <c r="AE177" s="185">
        <v>44593</v>
      </c>
      <c r="AF177" s="169" t="s">
        <v>1956</v>
      </c>
      <c r="AG177" s="172">
        <v>44834</v>
      </c>
      <c r="AH177" s="43">
        <v>2800000</v>
      </c>
      <c r="AI177" s="43">
        <v>22400000</v>
      </c>
      <c r="AJ177" s="43"/>
      <c r="AK177" s="43"/>
      <c r="AL177" s="27" t="s">
        <v>3068</v>
      </c>
      <c r="AM177" s="27" t="s">
        <v>1673</v>
      </c>
      <c r="AN177" s="27">
        <v>488</v>
      </c>
      <c r="AO177" s="25" t="s">
        <v>3069</v>
      </c>
      <c r="AP177" s="173" t="s">
        <v>2411</v>
      </c>
      <c r="AQ177" s="27" t="s">
        <v>1434</v>
      </c>
      <c r="AR177" s="37">
        <v>3311601202072</v>
      </c>
      <c r="AS177" s="27">
        <v>1</v>
      </c>
      <c r="AT177" s="27">
        <f>IFERROR(VLOOKUP(AS177,#REF!,2,0), )</f>
        <v>0</v>
      </c>
      <c r="AU177" s="27">
        <v>20</v>
      </c>
      <c r="AV177" s="27">
        <f>IFERROR(VLOOKUP(AU177,#REF!,2,0), )</f>
        <v>0</v>
      </c>
      <c r="AW177" s="27">
        <v>2072</v>
      </c>
      <c r="AX177" s="27">
        <f>IFERROR(VLOOKUP(AW177,#REF!,2,0), )</f>
        <v>0</v>
      </c>
      <c r="AY177" s="37">
        <v>1</v>
      </c>
      <c r="AZ177" s="37">
        <v>1</v>
      </c>
      <c r="BA177" s="37"/>
      <c r="BB177" s="37"/>
      <c r="BC177" s="37"/>
      <c r="BD177" s="37"/>
      <c r="BE177" s="37"/>
      <c r="BF177" s="45"/>
      <c r="BG177" s="45"/>
      <c r="BH177" s="45"/>
      <c r="BI177" s="45"/>
      <c r="BJ177" s="45"/>
      <c r="BK177" s="45"/>
      <c r="BL177" s="45"/>
      <c r="BM177" s="45"/>
      <c r="BN177" s="45"/>
      <c r="BO177" s="45"/>
      <c r="BP177" s="46"/>
      <c r="BQ177" s="37"/>
      <c r="BR177" s="46"/>
      <c r="BS177" s="46"/>
      <c r="BT177" s="46"/>
      <c r="BU177" s="46"/>
      <c r="BV177" s="46"/>
      <c r="BW177" s="46"/>
      <c r="BX177" s="46"/>
      <c r="BY177" s="46"/>
      <c r="BZ177" s="37"/>
      <c r="CA177" s="43">
        <v>8400000</v>
      </c>
      <c r="CB177" s="37">
        <v>3</v>
      </c>
      <c r="CC177" s="37">
        <v>0</v>
      </c>
      <c r="CD177" s="42">
        <v>44926</v>
      </c>
      <c r="CE177" s="46"/>
      <c r="CF177" s="46"/>
      <c r="CG177" s="43"/>
      <c r="CH177" s="37"/>
      <c r="CI177" s="37"/>
      <c r="CJ177" s="42"/>
      <c r="CK177" s="46"/>
      <c r="CL177" s="46"/>
      <c r="CM177" s="46"/>
      <c r="CN177" s="46"/>
      <c r="CO177" s="37"/>
      <c r="CP177" s="42"/>
      <c r="CQ177" s="46">
        <f t="shared" si="21"/>
        <v>8400000</v>
      </c>
      <c r="CR177" s="48">
        <f t="shared" si="18"/>
        <v>3</v>
      </c>
      <c r="CS177" s="48">
        <f t="shared" si="16"/>
        <v>0</v>
      </c>
      <c r="CT177" s="42">
        <v>44926</v>
      </c>
      <c r="CU177" s="389">
        <f t="shared" si="22"/>
        <v>30800000</v>
      </c>
      <c r="CV177" s="46"/>
      <c r="CW177" s="27"/>
      <c r="CX177" s="27"/>
      <c r="CY177" s="27"/>
      <c r="CZ177" s="142"/>
      <c r="DA177" s="142"/>
      <c r="DB177" s="142"/>
      <c r="DC177" s="142"/>
      <c r="DD177" s="142"/>
      <c r="DE177" s="142"/>
      <c r="DF177" s="27"/>
      <c r="DG177" s="27" t="s">
        <v>1847</v>
      </c>
      <c r="DH177" s="27" t="s">
        <v>1458</v>
      </c>
      <c r="DI177" s="27"/>
      <c r="DJ177" s="27" t="s">
        <v>1631</v>
      </c>
      <c r="DK177" s="27" t="s">
        <v>1480</v>
      </c>
      <c r="DL177" s="49" t="s">
        <v>2383</v>
      </c>
      <c r="DM177" s="49" t="s">
        <v>1860</v>
      </c>
      <c r="DN177" s="27" t="s">
        <v>3070</v>
      </c>
      <c r="DO177" t="s">
        <v>1558</v>
      </c>
    </row>
    <row r="178" spans="1:119" ht="25.5" customHeight="1" x14ac:dyDescent="0.25">
      <c r="A178" s="26" t="s">
        <v>1012</v>
      </c>
      <c r="B178" s="27">
        <v>2022</v>
      </c>
      <c r="C178" s="34" t="s">
        <v>830</v>
      </c>
      <c r="D178" s="35" t="s">
        <v>3071</v>
      </c>
      <c r="E178" s="153" t="s">
        <v>3065</v>
      </c>
      <c r="F178" s="327" t="s">
        <v>2617</v>
      </c>
      <c r="G178" s="27" t="s">
        <v>1425</v>
      </c>
      <c r="H178" s="27" t="s">
        <v>1426</v>
      </c>
      <c r="I178" s="27" t="s">
        <v>1427</v>
      </c>
      <c r="J178" s="27" t="s">
        <v>2618</v>
      </c>
      <c r="K178" s="304" t="s">
        <v>3072</v>
      </c>
      <c r="L178" s="27" t="s">
        <v>1013</v>
      </c>
      <c r="M178" s="27" t="s">
        <v>1842</v>
      </c>
      <c r="N178" s="37">
        <v>1001294722</v>
      </c>
      <c r="O178" s="38">
        <v>5</v>
      </c>
      <c r="P178" s="27" t="s">
        <v>1565</v>
      </c>
      <c r="Q178" s="27" t="s">
        <v>1431</v>
      </c>
      <c r="R178" s="379" t="s">
        <v>1470</v>
      </c>
      <c r="S178" s="39" t="s">
        <v>1451</v>
      </c>
      <c r="T178" s="27"/>
      <c r="U178" s="27"/>
      <c r="V178" s="37"/>
      <c r="W178" s="27"/>
      <c r="X178" s="27"/>
      <c r="Y178" s="27"/>
      <c r="Z178" s="37">
        <v>3004229991</v>
      </c>
      <c r="AA178" s="37"/>
      <c r="AB178" s="37">
        <v>8</v>
      </c>
      <c r="AC178" s="27">
        <v>0</v>
      </c>
      <c r="AD178" s="40">
        <v>44588</v>
      </c>
      <c r="AE178" s="185">
        <v>44593</v>
      </c>
      <c r="AF178" s="169" t="s">
        <v>1956</v>
      </c>
      <c r="AG178" s="172">
        <v>44834</v>
      </c>
      <c r="AH178" s="43">
        <v>2800000</v>
      </c>
      <c r="AI178" s="43">
        <v>22400000</v>
      </c>
      <c r="AJ178" s="43"/>
      <c r="AK178" s="43"/>
      <c r="AL178" s="27" t="s">
        <v>3073</v>
      </c>
      <c r="AM178" s="27" t="s">
        <v>1452</v>
      </c>
      <c r="AN178" s="27">
        <v>491</v>
      </c>
      <c r="AO178" s="25" t="s">
        <v>3074</v>
      </c>
      <c r="AP178" s="173" t="s">
        <v>2411</v>
      </c>
      <c r="AQ178" s="27" t="s">
        <v>1434</v>
      </c>
      <c r="AR178" s="37">
        <v>3311601202072</v>
      </c>
      <c r="AS178" s="27">
        <v>1</v>
      </c>
      <c r="AT178" s="27">
        <f>IFERROR(VLOOKUP(AS178,#REF!,2,0), )</f>
        <v>0</v>
      </c>
      <c r="AU178" s="27">
        <v>20</v>
      </c>
      <c r="AV178" s="27">
        <f>IFERROR(VLOOKUP(AU178,#REF!,2,0), )</f>
        <v>0</v>
      </c>
      <c r="AW178" s="27">
        <v>2072</v>
      </c>
      <c r="AX178" s="27">
        <f>IFERROR(VLOOKUP(AW178,#REF!,2,0), )</f>
        <v>0</v>
      </c>
      <c r="AY178" s="37">
        <v>1</v>
      </c>
      <c r="AZ178" s="37">
        <v>1</v>
      </c>
      <c r="BA178" s="37"/>
      <c r="BB178" s="37"/>
      <c r="BC178" s="37"/>
      <c r="BD178" s="37"/>
      <c r="BE178" s="37"/>
      <c r="BF178" s="45"/>
      <c r="BG178" s="45"/>
      <c r="BH178" s="45"/>
      <c r="BI178" s="45"/>
      <c r="BJ178" s="45"/>
      <c r="BK178" s="45"/>
      <c r="BL178" s="45"/>
      <c r="BM178" s="45"/>
      <c r="BN178" s="45"/>
      <c r="BO178" s="45"/>
      <c r="BP178" s="46"/>
      <c r="BQ178" s="37"/>
      <c r="BR178" s="46"/>
      <c r="BS178" s="46"/>
      <c r="BT178" s="46"/>
      <c r="BU178" s="46"/>
      <c r="BV178" s="46"/>
      <c r="BW178" s="46"/>
      <c r="BX178" s="46"/>
      <c r="BY178" s="46"/>
      <c r="BZ178" s="37"/>
      <c r="CA178" s="43">
        <v>8400000</v>
      </c>
      <c r="CB178" s="37">
        <v>3</v>
      </c>
      <c r="CC178" s="37">
        <v>0</v>
      </c>
      <c r="CD178" s="42">
        <v>44926</v>
      </c>
      <c r="CE178" s="46"/>
      <c r="CF178" s="46"/>
      <c r="CG178" s="43"/>
      <c r="CH178" s="37"/>
      <c r="CI178" s="37"/>
      <c r="CJ178" s="42"/>
      <c r="CK178" s="46"/>
      <c r="CL178" s="46"/>
      <c r="CM178" s="46"/>
      <c r="CN178" s="46"/>
      <c r="CO178" s="37"/>
      <c r="CP178" s="42"/>
      <c r="CQ178" s="46">
        <f t="shared" si="21"/>
        <v>8400000</v>
      </c>
      <c r="CR178" s="48">
        <f t="shared" si="18"/>
        <v>3</v>
      </c>
      <c r="CS178" s="48">
        <f t="shared" si="16"/>
        <v>0</v>
      </c>
      <c r="CT178" s="42">
        <v>44926</v>
      </c>
      <c r="CU178" s="389">
        <f t="shared" si="22"/>
        <v>30800000</v>
      </c>
      <c r="CV178" s="46"/>
      <c r="CW178" s="27"/>
      <c r="CX178" s="27"/>
      <c r="CY178" s="27"/>
      <c r="CZ178" s="142"/>
      <c r="DA178" s="142"/>
      <c r="DB178" s="142"/>
      <c r="DC178" s="142"/>
      <c r="DD178" s="142"/>
      <c r="DE178" s="142"/>
      <c r="DF178" s="27"/>
      <c r="DG178" s="27" t="s">
        <v>1847</v>
      </c>
      <c r="DH178" s="27" t="s">
        <v>1458</v>
      </c>
      <c r="DI178" s="27"/>
      <c r="DJ178" s="27" t="s">
        <v>1631</v>
      </c>
      <c r="DK178" s="27" t="s">
        <v>1480</v>
      </c>
      <c r="DL178" s="49" t="s">
        <v>2383</v>
      </c>
      <c r="DM178" s="49" t="s">
        <v>1860</v>
      </c>
      <c r="DN178" s="25" t="s">
        <v>3070</v>
      </c>
      <c r="DO178" t="s">
        <v>1558</v>
      </c>
    </row>
    <row r="179" spans="1:119" ht="25.5" customHeight="1" x14ac:dyDescent="0.25">
      <c r="A179" s="26" t="s">
        <v>1014</v>
      </c>
      <c r="B179" s="27">
        <v>2022</v>
      </c>
      <c r="C179" s="34" t="s">
        <v>830</v>
      </c>
      <c r="D179" s="35" t="s">
        <v>3075</v>
      </c>
      <c r="E179" s="178" t="s">
        <v>3065</v>
      </c>
      <c r="F179" s="327" t="s">
        <v>2617</v>
      </c>
      <c r="G179" s="27" t="s">
        <v>1425</v>
      </c>
      <c r="H179" s="27" t="s">
        <v>1426</v>
      </c>
      <c r="I179" s="27" t="s">
        <v>1427</v>
      </c>
      <c r="J179" s="27" t="s">
        <v>3076</v>
      </c>
      <c r="K179" s="304" t="s">
        <v>1693</v>
      </c>
      <c r="L179" s="27" t="s">
        <v>1015</v>
      </c>
      <c r="M179" s="27" t="s">
        <v>1842</v>
      </c>
      <c r="N179" s="37">
        <v>79220446</v>
      </c>
      <c r="O179" s="38">
        <v>2</v>
      </c>
      <c r="P179" s="27" t="s">
        <v>2591</v>
      </c>
      <c r="Q179" s="27" t="s">
        <v>1431</v>
      </c>
      <c r="R179" s="379" t="s">
        <v>1470</v>
      </c>
      <c r="S179" s="39" t="s">
        <v>1451</v>
      </c>
      <c r="T179" s="27"/>
      <c r="U179" s="27"/>
      <c r="V179" s="37"/>
      <c r="W179" s="27"/>
      <c r="X179" s="27"/>
      <c r="Y179" s="27"/>
      <c r="Z179" s="37">
        <v>3202386721</v>
      </c>
      <c r="AA179" s="37"/>
      <c r="AB179" s="37">
        <v>8</v>
      </c>
      <c r="AC179" s="27">
        <v>0</v>
      </c>
      <c r="AD179" s="40">
        <v>44588</v>
      </c>
      <c r="AE179" s="185">
        <v>44593</v>
      </c>
      <c r="AF179" s="169" t="s">
        <v>1956</v>
      </c>
      <c r="AG179" s="172">
        <v>44834</v>
      </c>
      <c r="AH179" s="43">
        <v>2800000</v>
      </c>
      <c r="AI179" s="43">
        <v>22400000</v>
      </c>
      <c r="AJ179" s="43"/>
      <c r="AK179" s="43"/>
      <c r="AL179" s="27" t="s">
        <v>3077</v>
      </c>
      <c r="AM179" s="27" t="s">
        <v>1673</v>
      </c>
      <c r="AN179" s="27">
        <v>492</v>
      </c>
      <c r="AO179" s="25" t="s">
        <v>3078</v>
      </c>
      <c r="AP179" s="173" t="s">
        <v>2411</v>
      </c>
      <c r="AQ179" s="27" t="s">
        <v>1434</v>
      </c>
      <c r="AR179" s="37">
        <v>3311601202072</v>
      </c>
      <c r="AS179" s="27">
        <v>1</v>
      </c>
      <c r="AT179" s="27">
        <f>IFERROR(VLOOKUP(AS179,#REF!,2,0), )</f>
        <v>0</v>
      </c>
      <c r="AU179" s="27">
        <v>20</v>
      </c>
      <c r="AV179" s="27">
        <f>IFERROR(VLOOKUP(AU179,#REF!,2,0), )</f>
        <v>0</v>
      </c>
      <c r="AW179" s="27">
        <v>2072</v>
      </c>
      <c r="AX179" s="27">
        <f>IFERROR(VLOOKUP(AW179,#REF!,2,0), )</f>
        <v>0</v>
      </c>
      <c r="AY179" s="37">
        <v>1</v>
      </c>
      <c r="AZ179" s="37">
        <v>1</v>
      </c>
      <c r="BA179" s="37"/>
      <c r="BB179" s="37"/>
      <c r="BC179" s="37"/>
      <c r="BD179" s="37"/>
      <c r="BE179" s="37"/>
      <c r="BF179" s="45"/>
      <c r="BG179" s="45"/>
      <c r="BH179" s="45"/>
      <c r="BI179" s="45"/>
      <c r="BJ179" s="45"/>
      <c r="BK179" s="45"/>
      <c r="BL179" s="45"/>
      <c r="BM179" s="45"/>
      <c r="BN179" s="45"/>
      <c r="BO179" s="45"/>
      <c r="BP179" s="46"/>
      <c r="BQ179" s="37"/>
      <c r="BR179" s="46"/>
      <c r="BS179" s="46"/>
      <c r="BT179" s="46"/>
      <c r="BU179" s="46"/>
      <c r="BV179" s="46"/>
      <c r="BW179" s="46"/>
      <c r="BX179" s="46"/>
      <c r="BY179" s="46"/>
      <c r="BZ179" s="37"/>
      <c r="CA179" s="43">
        <v>8400000</v>
      </c>
      <c r="CB179" s="37">
        <v>3</v>
      </c>
      <c r="CC179" s="37">
        <v>0</v>
      </c>
      <c r="CD179" s="42">
        <v>44926</v>
      </c>
      <c r="CE179" s="46"/>
      <c r="CF179" s="46"/>
      <c r="CG179" s="43"/>
      <c r="CH179" s="37"/>
      <c r="CI179" s="37"/>
      <c r="CJ179" s="42"/>
      <c r="CK179" s="46"/>
      <c r="CL179" s="46"/>
      <c r="CM179" s="46"/>
      <c r="CN179" s="46"/>
      <c r="CO179" s="37"/>
      <c r="CP179" s="42"/>
      <c r="CQ179" s="46">
        <f t="shared" si="21"/>
        <v>8400000</v>
      </c>
      <c r="CR179" s="48">
        <f t="shared" si="18"/>
        <v>3</v>
      </c>
      <c r="CS179" s="48">
        <f t="shared" si="16"/>
        <v>0</v>
      </c>
      <c r="CT179" s="42">
        <v>44926</v>
      </c>
      <c r="CU179" s="389">
        <f t="shared" si="22"/>
        <v>30800000</v>
      </c>
      <c r="CV179" s="46"/>
      <c r="CW179" s="27"/>
      <c r="CX179" s="27"/>
      <c r="CY179" s="27"/>
      <c r="CZ179" s="142"/>
      <c r="DA179" s="142"/>
      <c r="DB179" s="142"/>
      <c r="DC179" s="142"/>
      <c r="DD179" s="142"/>
      <c r="DE179" s="142"/>
      <c r="DF179" s="27"/>
      <c r="DG179" s="27" t="s">
        <v>1847</v>
      </c>
      <c r="DH179" s="27" t="s">
        <v>1458</v>
      </c>
      <c r="DI179" s="27"/>
      <c r="DJ179" s="27" t="s">
        <v>1631</v>
      </c>
      <c r="DK179" s="27" t="s">
        <v>1480</v>
      </c>
      <c r="DL179" s="49" t="s">
        <v>2383</v>
      </c>
      <c r="DM179" s="49" t="s">
        <v>1860</v>
      </c>
      <c r="DN179" s="25" t="s">
        <v>3070</v>
      </c>
      <c r="DO179" t="s">
        <v>1558</v>
      </c>
    </row>
    <row r="180" spans="1:119" ht="25.5" customHeight="1" x14ac:dyDescent="0.25">
      <c r="A180" s="29" t="s">
        <v>1016</v>
      </c>
      <c r="B180" s="27">
        <v>2022</v>
      </c>
      <c r="C180" s="34" t="s">
        <v>1017</v>
      </c>
      <c r="D180" s="186" t="s">
        <v>3079</v>
      </c>
      <c r="E180" s="178" t="s">
        <v>3080</v>
      </c>
      <c r="F180" s="327" t="s">
        <v>3081</v>
      </c>
      <c r="G180" s="27" t="s">
        <v>1765</v>
      </c>
      <c r="H180" s="27" t="s">
        <v>1426</v>
      </c>
      <c r="I180" s="27" t="s">
        <v>1766</v>
      </c>
      <c r="J180" s="27" t="s">
        <v>3082</v>
      </c>
      <c r="K180" s="304" t="s">
        <v>3083</v>
      </c>
      <c r="L180" s="27" t="s">
        <v>1018</v>
      </c>
      <c r="M180" s="27" t="s">
        <v>1529</v>
      </c>
      <c r="N180" s="146">
        <v>830057037</v>
      </c>
      <c r="O180" s="176">
        <v>9</v>
      </c>
      <c r="P180" s="27" t="s">
        <v>1565</v>
      </c>
      <c r="Q180" s="27" t="s">
        <v>1530</v>
      </c>
      <c r="R180" s="378" t="s">
        <v>3084</v>
      </c>
      <c r="S180" s="27"/>
      <c r="T180" s="27" t="s">
        <v>3085</v>
      </c>
      <c r="U180" s="27" t="s">
        <v>1842</v>
      </c>
      <c r="V180" s="37">
        <v>51553950</v>
      </c>
      <c r="W180" s="27" t="s">
        <v>3086</v>
      </c>
      <c r="X180" s="27"/>
      <c r="Y180" s="27"/>
      <c r="Z180" s="37">
        <v>3275151</v>
      </c>
      <c r="AA180" s="37">
        <v>1</v>
      </c>
      <c r="AB180" s="37">
        <v>12</v>
      </c>
      <c r="AC180" s="27">
        <v>0</v>
      </c>
      <c r="AD180" s="40">
        <v>44589</v>
      </c>
      <c r="AE180" s="184">
        <v>44593</v>
      </c>
      <c r="AF180" s="41" t="s">
        <v>1956</v>
      </c>
      <c r="AG180" s="42">
        <v>44957</v>
      </c>
      <c r="AH180" s="43">
        <v>23800000</v>
      </c>
      <c r="AI180" s="43">
        <v>285600000</v>
      </c>
      <c r="AJ180" s="43"/>
      <c r="AK180" s="43"/>
      <c r="AL180" s="27" t="s">
        <v>3087</v>
      </c>
      <c r="AM180" s="169" t="s">
        <v>3087</v>
      </c>
      <c r="AN180" s="27">
        <v>530</v>
      </c>
      <c r="AO180" s="27" t="s">
        <v>3088</v>
      </c>
      <c r="AP180" s="44" t="s">
        <v>2046</v>
      </c>
      <c r="AQ180" s="27" t="s">
        <v>1531</v>
      </c>
      <c r="AR180" s="146">
        <v>43933</v>
      </c>
      <c r="AS180" s="27" t="s">
        <v>1570</v>
      </c>
      <c r="AT180" s="27">
        <f>IFERROR(VLOOKUP(AS180,#REF!,2,0), )</f>
        <v>0</v>
      </c>
      <c r="AU180" s="27">
        <v>0</v>
      </c>
      <c r="AV180" s="27">
        <f>IFERROR(VLOOKUP(AU180,#REF!,2,0), )</f>
        <v>0</v>
      </c>
      <c r="AW180" s="27">
        <v>0</v>
      </c>
      <c r="AX180" s="27">
        <f>IFERROR(VLOOKUP(AW180,#REF!,2,0), )</f>
        <v>0</v>
      </c>
      <c r="AY180" s="37">
        <v>1</v>
      </c>
      <c r="AZ180" s="37">
        <v>1</v>
      </c>
      <c r="BA180" s="37"/>
      <c r="BB180" s="37"/>
      <c r="BC180" s="37"/>
      <c r="BD180" s="37"/>
      <c r="BE180" s="37"/>
      <c r="BF180" s="45"/>
      <c r="BG180" s="45"/>
      <c r="BH180" s="45"/>
      <c r="BI180" s="45"/>
      <c r="BJ180" s="45"/>
      <c r="BK180" s="45"/>
      <c r="BL180" s="45"/>
      <c r="BM180" s="45"/>
      <c r="BN180" s="45"/>
      <c r="BO180" s="45"/>
      <c r="BP180" s="46"/>
      <c r="BQ180" s="37"/>
      <c r="BR180" s="46"/>
      <c r="BS180" s="46"/>
      <c r="BT180" s="46"/>
      <c r="BU180" s="46"/>
      <c r="BV180" s="46"/>
      <c r="BW180" s="46"/>
      <c r="BX180" s="46"/>
      <c r="BY180" s="46"/>
      <c r="BZ180" s="37"/>
      <c r="CA180" s="43">
        <v>80767680</v>
      </c>
      <c r="CB180" s="37">
        <v>3</v>
      </c>
      <c r="CC180" s="37">
        <v>0</v>
      </c>
      <c r="CD180" s="42">
        <v>45046</v>
      </c>
      <c r="CE180" s="46"/>
      <c r="CF180" s="46"/>
      <c r="CG180" s="43"/>
      <c r="CH180" s="37"/>
      <c r="CI180" s="37"/>
      <c r="CJ180" s="42"/>
      <c r="CK180" s="46"/>
      <c r="CL180" s="46"/>
      <c r="CM180" s="46"/>
      <c r="CN180" s="46"/>
      <c r="CO180" s="37"/>
      <c r="CP180" s="42"/>
      <c r="CQ180" s="46">
        <f t="shared" si="21"/>
        <v>80767680</v>
      </c>
      <c r="CR180" s="48">
        <f t="shared" si="18"/>
        <v>3</v>
      </c>
      <c r="CS180" s="48">
        <f t="shared" si="16"/>
        <v>0</v>
      </c>
      <c r="CT180" s="42">
        <v>45046</v>
      </c>
      <c r="CU180" s="389">
        <f t="shared" si="22"/>
        <v>366367680</v>
      </c>
      <c r="CV180" s="46"/>
      <c r="CW180" s="27"/>
      <c r="CX180" s="27"/>
      <c r="CY180" s="27"/>
      <c r="CZ180" s="142"/>
      <c r="DA180" s="142"/>
      <c r="DB180" s="142"/>
      <c r="DC180" s="142"/>
      <c r="DD180" s="142"/>
      <c r="DE180" s="142"/>
      <c r="DF180" s="27"/>
      <c r="DG180" s="347" t="s">
        <v>1847</v>
      </c>
      <c r="DH180" s="347" t="s">
        <v>1458</v>
      </c>
      <c r="DI180" s="27"/>
      <c r="DJ180" s="27" t="s">
        <v>1949</v>
      </c>
      <c r="DK180" s="27" t="s">
        <v>2820</v>
      </c>
      <c r="DL180" s="49" t="s">
        <v>2821</v>
      </c>
      <c r="DM180" s="49" t="s">
        <v>2100</v>
      </c>
      <c r="DN180" s="27" t="s">
        <v>3089</v>
      </c>
      <c r="DO180" t="s">
        <v>1558</v>
      </c>
    </row>
    <row r="181" spans="1:119" ht="25.5" customHeight="1" x14ac:dyDescent="0.25">
      <c r="A181" s="26" t="s">
        <v>1019</v>
      </c>
      <c r="B181" s="27">
        <v>2022</v>
      </c>
      <c r="C181" s="34" t="s">
        <v>3090</v>
      </c>
      <c r="D181" s="186" t="s">
        <v>3091</v>
      </c>
      <c r="E181" s="36" t="s">
        <v>3092</v>
      </c>
      <c r="F181" s="327" t="s">
        <v>3093</v>
      </c>
      <c r="G181" s="27" t="s">
        <v>1567</v>
      </c>
      <c r="H181" s="27" t="s">
        <v>1727</v>
      </c>
      <c r="I181" s="27" t="s">
        <v>1777</v>
      </c>
      <c r="J181" s="27" t="s">
        <v>3094</v>
      </c>
      <c r="K181" s="303" t="s">
        <v>3095</v>
      </c>
      <c r="L181" s="27" t="s">
        <v>1020</v>
      </c>
      <c r="M181" s="27" t="s">
        <v>1529</v>
      </c>
      <c r="N181" s="146">
        <v>860010451</v>
      </c>
      <c r="O181" s="176">
        <v>1</v>
      </c>
      <c r="P181" s="27" t="s">
        <v>1565</v>
      </c>
      <c r="Q181" s="27" t="s">
        <v>1530</v>
      </c>
      <c r="R181" s="378" t="s">
        <v>3084</v>
      </c>
      <c r="S181" s="27"/>
      <c r="T181" s="27" t="s">
        <v>3096</v>
      </c>
      <c r="U181" s="27" t="s">
        <v>1842</v>
      </c>
      <c r="V181" s="37">
        <v>52957415</v>
      </c>
      <c r="W181" s="169"/>
      <c r="X181" s="169"/>
      <c r="Y181" s="169"/>
      <c r="Z181" s="37">
        <v>4578383</v>
      </c>
      <c r="AA181" s="180"/>
      <c r="AB181" s="37">
        <v>7</v>
      </c>
      <c r="AC181" s="27">
        <v>0</v>
      </c>
      <c r="AD181" s="40">
        <v>44578</v>
      </c>
      <c r="AE181" s="184">
        <v>44586</v>
      </c>
      <c r="AF181" s="41" t="s">
        <v>2177</v>
      </c>
      <c r="AG181" s="148">
        <v>44828</v>
      </c>
      <c r="AH181" s="43">
        <v>13191482</v>
      </c>
      <c r="AI181" s="43">
        <v>92340374</v>
      </c>
      <c r="AJ181" s="43"/>
      <c r="AK181" s="43"/>
      <c r="AL181" s="27" t="s">
        <v>3097</v>
      </c>
      <c r="AM181" s="27" t="s">
        <v>1673</v>
      </c>
      <c r="AN181" s="27">
        <v>266</v>
      </c>
      <c r="AO181" s="25" t="s">
        <v>3098</v>
      </c>
      <c r="AP181" s="173" t="s">
        <v>3099</v>
      </c>
      <c r="AQ181" s="27" t="s">
        <v>1531</v>
      </c>
      <c r="AR181" s="146" t="s">
        <v>530</v>
      </c>
      <c r="AS181" s="27" t="s">
        <v>1570</v>
      </c>
      <c r="AT181" s="27">
        <f>IFERROR(VLOOKUP(AS181,#REF!,2,0), )</f>
        <v>0</v>
      </c>
      <c r="AU181" s="27">
        <v>0</v>
      </c>
      <c r="AV181" s="27">
        <f>IFERROR(VLOOKUP(AU181,#REF!,2,0), )</f>
        <v>0</v>
      </c>
      <c r="AW181" s="27">
        <v>0</v>
      </c>
      <c r="AX181" s="27">
        <f>IFERROR(VLOOKUP(AW181,#REF!,2,0), )</f>
        <v>0</v>
      </c>
      <c r="AY181" s="37">
        <v>1</v>
      </c>
      <c r="AZ181" s="37">
        <v>1</v>
      </c>
      <c r="BA181" s="37"/>
      <c r="BB181" s="37"/>
      <c r="BC181" s="37"/>
      <c r="BD181" s="37"/>
      <c r="BE181" s="37"/>
      <c r="BF181" s="45"/>
      <c r="BG181" s="45"/>
      <c r="BH181" s="45"/>
      <c r="BI181" s="45"/>
      <c r="BJ181" s="45"/>
      <c r="BK181" s="45"/>
      <c r="BL181" s="45"/>
      <c r="BM181" s="45"/>
      <c r="BN181" s="45"/>
      <c r="BO181" s="45"/>
      <c r="BP181" s="46"/>
      <c r="BQ181" s="37"/>
      <c r="BR181" s="46"/>
      <c r="BS181" s="46"/>
      <c r="BT181" s="46"/>
      <c r="BU181" s="46"/>
      <c r="BV181" s="46"/>
      <c r="BW181" s="46"/>
      <c r="BX181" s="46"/>
      <c r="BY181" s="46"/>
      <c r="BZ181" s="37"/>
      <c r="CA181" s="43">
        <v>40327689</v>
      </c>
      <c r="CB181" s="37">
        <v>3</v>
      </c>
      <c r="CC181" s="37">
        <v>6</v>
      </c>
      <c r="CD181" s="42">
        <v>44926</v>
      </c>
      <c r="CE181" s="46"/>
      <c r="CF181" s="46"/>
      <c r="CG181" s="43"/>
      <c r="CH181" s="37"/>
      <c r="CI181" s="37"/>
      <c r="CJ181" s="42"/>
      <c r="CK181" s="46"/>
      <c r="CL181" s="46"/>
      <c r="CM181" s="46"/>
      <c r="CN181" s="46"/>
      <c r="CO181" s="37"/>
      <c r="CP181" s="42"/>
      <c r="CQ181" s="46">
        <f t="shared" si="21"/>
        <v>40327689</v>
      </c>
      <c r="CR181" s="48">
        <f t="shared" si="18"/>
        <v>3</v>
      </c>
      <c r="CS181" s="48">
        <f t="shared" si="16"/>
        <v>6</v>
      </c>
      <c r="CT181" s="159">
        <v>44926</v>
      </c>
      <c r="CU181" s="389">
        <f t="shared" si="22"/>
        <v>132668063</v>
      </c>
      <c r="CV181" s="46"/>
      <c r="CW181" s="27"/>
      <c r="CX181" s="27"/>
      <c r="CY181" s="27"/>
      <c r="CZ181" s="142"/>
      <c r="DA181" s="142"/>
      <c r="DB181" s="142"/>
      <c r="DC181" s="142"/>
      <c r="DD181" s="142"/>
      <c r="DE181" s="142"/>
      <c r="DF181" s="248"/>
      <c r="DG181" s="376" t="s">
        <v>1458</v>
      </c>
      <c r="DH181" s="376" t="s">
        <v>1438</v>
      </c>
      <c r="DI181" s="249"/>
      <c r="DJ181" s="27" t="s">
        <v>1631</v>
      </c>
      <c r="DK181" s="27" t="s">
        <v>2241</v>
      </c>
      <c r="DL181" s="163" t="s">
        <v>3100</v>
      </c>
      <c r="DM181" s="163" t="s">
        <v>3101</v>
      </c>
      <c r="DN181" s="25" t="s">
        <v>3102</v>
      </c>
      <c r="DO181" t="s">
        <v>1558</v>
      </c>
    </row>
    <row r="182" spans="1:119" ht="25.5" customHeight="1" x14ac:dyDescent="0.25">
      <c r="A182" s="29" t="s">
        <v>1021</v>
      </c>
      <c r="B182" s="27">
        <v>2022</v>
      </c>
      <c r="C182" s="34" t="s">
        <v>1022</v>
      </c>
      <c r="D182" s="186" t="s">
        <v>3103</v>
      </c>
      <c r="E182" s="153" t="s">
        <v>3104</v>
      </c>
      <c r="F182" s="327" t="s">
        <v>3105</v>
      </c>
      <c r="G182" s="27" t="s">
        <v>1702</v>
      </c>
      <c r="H182" s="27" t="s">
        <v>1568</v>
      </c>
      <c r="I182" s="27" t="s">
        <v>1528</v>
      </c>
      <c r="J182" s="27" t="s">
        <v>3106</v>
      </c>
      <c r="K182" s="303" t="s">
        <v>3107</v>
      </c>
      <c r="L182" s="27" t="s">
        <v>1023</v>
      </c>
      <c r="M182" s="27" t="s">
        <v>1529</v>
      </c>
      <c r="N182" s="146">
        <v>800005014</v>
      </c>
      <c r="O182" s="176">
        <v>8</v>
      </c>
      <c r="P182" s="27" t="s">
        <v>1565</v>
      </c>
      <c r="Q182" s="27" t="s">
        <v>1530</v>
      </c>
      <c r="R182" s="378" t="s">
        <v>3084</v>
      </c>
      <c r="S182" s="27"/>
      <c r="T182" s="27" t="s">
        <v>3108</v>
      </c>
      <c r="U182" s="27" t="s">
        <v>1842</v>
      </c>
      <c r="V182" s="37">
        <v>19213764</v>
      </c>
      <c r="W182" s="27" t="s">
        <v>3109</v>
      </c>
      <c r="X182" s="27"/>
      <c r="Y182" s="27"/>
      <c r="Z182" s="37">
        <v>4831144</v>
      </c>
      <c r="AA182" s="37">
        <v>4</v>
      </c>
      <c r="AB182" s="37">
        <v>1</v>
      </c>
      <c r="AC182" s="27">
        <v>0</v>
      </c>
      <c r="AD182" s="40">
        <v>44638</v>
      </c>
      <c r="AE182" s="184">
        <v>44655</v>
      </c>
      <c r="AF182" s="41"/>
      <c r="AG182" s="148">
        <v>44684</v>
      </c>
      <c r="AH182" s="43">
        <v>4760000</v>
      </c>
      <c r="AI182" s="43">
        <v>4760000</v>
      </c>
      <c r="AJ182" s="43"/>
      <c r="AK182" s="43"/>
      <c r="AL182" s="27" t="s">
        <v>3110</v>
      </c>
      <c r="AM182" s="27" t="s">
        <v>1673</v>
      </c>
      <c r="AN182" s="27">
        <v>587</v>
      </c>
      <c r="AO182" s="25" t="s">
        <v>3111</v>
      </c>
      <c r="AP182" s="173" t="s">
        <v>3112</v>
      </c>
      <c r="AQ182" s="27" t="s">
        <v>1531</v>
      </c>
      <c r="AR182" s="146" t="s">
        <v>3113</v>
      </c>
      <c r="AS182" s="27" t="s">
        <v>1570</v>
      </c>
      <c r="AT182" s="27">
        <f>IFERROR(VLOOKUP(AS182,#REF!,2,0), )</f>
        <v>0</v>
      </c>
      <c r="AU182" s="27">
        <v>0</v>
      </c>
      <c r="AV182" s="27">
        <f>IFERROR(VLOOKUP(AU182,#REF!,2,0), )</f>
        <v>0</v>
      </c>
      <c r="AW182" s="27">
        <v>0</v>
      </c>
      <c r="AX182" s="27">
        <f>IFERROR(VLOOKUP(AW182,#REF!,2,0), )</f>
        <v>0</v>
      </c>
      <c r="AY182" s="37"/>
      <c r="AZ182" s="37"/>
      <c r="BA182" s="37"/>
      <c r="BB182" s="37"/>
      <c r="BC182" s="37"/>
      <c r="BD182" s="37"/>
      <c r="BE182" s="37"/>
      <c r="BF182" s="45"/>
      <c r="BG182" s="45"/>
      <c r="BH182" s="45"/>
      <c r="BI182" s="45"/>
      <c r="BJ182" s="45"/>
      <c r="BK182" s="45"/>
      <c r="BL182" s="45"/>
      <c r="BM182" s="45"/>
      <c r="BN182" s="45"/>
      <c r="BO182" s="45"/>
      <c r="BP182" s="46"/>
      <c r="BQ182" s="37"/>
      <c r="BR182" s="46"/>
      <c r="BS182" s="46"/>
      <c r="BT182" s="46"/>
      <c r="BU182" s="46"/>
      <c r="BV182" s="46"/>
      <c r="BW182" s="46"/>
      <c r="BX182" s="46"/>
      <c r="BY182" s="46"/>
      <c r="BZ182" s="37"/>
      <c r="CA182" s="43">
        <v>0</v>
      </c>
      <c r="CB182" s="37"/>
      <c r="CC182" s="37"/>
      <c r="CD182" s="42"/>
      <c r="CE182" s="46"/>
      <c r="CF182" s="46"/>
      <c r="CG182" s="43"/>
      <c r="CH182" s="37"/>
      <c r="CI182" s="37"/>
      <c r="CJ182" s="42"/>
      <c r="CK182" s="46"/>
      <c r="CL182" s="46"/>
      <c r="CM182" s="46"/>
      <c r="CN182" s="46"/>
      <c r="CO182" s="37"/>
      <c r="CP182" s="42"/>
      <c r="CQ182" s="46">
        <f t="shared" si="21"/>
        <v>0</v>
      </c>
      <c r="CR182" s="48">
        <f t="shared" si="18"/>
        <v>0</v>
      </c>
      <c r="CS182" s="48">
        <f t="shared" si="16"/>
        <v>0</v>
      </c>
      <c r="CT182" s="148">
        <v>44684</v>
      </c>
      <c r="CU182" s="389">
        <f t="shared" si="22"/>
        <v>4760000</v>
      </c>
      <c r="CV182" s="46"/>
      <c r="CW182" s="27"/>
      <c r="CX182" s="27"/>
      <c r="CY182" s="27"/>
      <c r="CZ182" s="142"/>
      <c r="DA182" s="142"/>
      <c r="DB182" s="142"/>
      <c r="DC182" s="142"/>
      <c r="DD182" s="142"/>
      <c r="DE182" s="142"/>
      <c r="DF182" s="248"/>
      <c r="DG182" s="376" t="s">
        <v>1458</v>
      </c>
      <c r="DH182" s="376" t="s">
        <v>1458</v>
      </c>
      <c r="DI182" s="249"/>
      <c r="DJ182" s="27" t="s">
        <v>3114</v>
      </c>
      <c r="DK182" s="27" t="s">
        <v>1556</v>
      </c>
      <c r="DL182" s="163" t="s">
        <v>3115</v>
      </c>
      <c r="DM182" s="163" t="s">
        <v>3116</v>
      </c>
      <c r="DN182" s="25"/>
      <c r="DO182" t="s">
        <v>1558</v>
      </c>
    </row>
    <row r="183" spans="1:119" ht="25.5" customHeight="1" x14ac:dyDescent="0.25">
      <c r="A183" s="26" t="s">
        <v>1024</v>
      </c>
      <c r="B183" s="27">
        <v>2022</v>
      </c>
      <c r="C183" s="34" t="s">
        <v>1025</v>
      </c>
      <c r="D183" s="186" t="s">
        <v>3117</v>
      </c>
      <c r="E183" s="153" t="s">
        <v>3118</v>
      </c>
      <c r="F183" s="324">
        <v>71683</v>
      </c>
      <c r="G183" s="27" t="s">
        <v>1567</v>
      </c>
      <c r="H183" s="27" t="s">
        <v>1568</v>
      </c>
      <c r="I183" s="27" t="s">
        <v>1528</v>
      </c>
      <c r="J183" s="27" t="s">
        <v>3119</v>
      </c>
      <c r="K183" s="304" t="s">
        <v>3120</v>
      </c>
      <c r="L183" s="27" t="s">
        <v>1026</v>
      </c>
      <c r="M183" s="27" t="s">
        <v>1529</v>
      </c>
      <c r="N183" s="146">
        <v>811009788</v>
      </c>
      <c r="O183" s="176">
        <v>8</v>
      </c>
      <c r="P183" s="27" t="s">
        <v>3121</v>
      </c>
      <c r="Q183" s="27" t="s">
        <v>1530</v>
      </c>
      <c r="R183" s="378" t="s">
        <v>3084</v>
      </c>
      <c r="S183" s="27"/>
      <c r="T183" s="27" t="s">
        <v>3122</v>
      </c>
      <c r="U183" s="27" t="s">
        <v>1842</v>
      </c>
      <c r="V183" s="37">
        <v>9310679</v>
      </c>
      <c r="W183" s="27" t="s">
        <v>3123</v>
      </c>
      <c r="X183" s="27"/>
      <c r="Y183" s="27"/>
      <c r="Z183" s="37">
        <v>2504411</v>
      </c>
      <c r="AA183" s="37">
        <v>1</v>
      </c>
      <c r="AB183" s="37">
        <v>12</v>
      </c>
      <c r="AC183" s="27">
        <v>0</v>
      </c>
      <c r="AD183" s="40">
        <v>44642</v>
      </c>
      <c r="AE183" s="184">
        <v>44649</v>
      </c>
      <c r="AF183" s="41"/>
      <c r="AG183" s="148">
        <v>45013</v>
      </c>
      <c r="AH183" s="43">
        <v>0</v>
      </c>
      <c r="AI183" s="43">
        <v>12000000</v>
      </c>
      <c r="AJ183" s="43"/>
      <c r="AK183" s="43"/>
      <c r="AL183" s="27" t="s">
        <v>3124</v>
      </c>
      <c r="AM183" s="27" t="s">
        <v>3125</v>
      </c>
      <c r="AN183" s="27">
        <v>586</v>
      </c>
      <c r="AO183" s="25" t="s">
        <v>3126</v>
      </c>
      <c r="AP183" s="173" t="s">
        <v>3127</v>
      </c>
      <c r="AQ183" s="27" t="s">
        <v>1531</v>
      </c>
      <c r="AR183" s="146" t="s">
        <v>1569</v>
      </c>
      <c r="AS183" s="27" t="s">
        <v>1570</v>
      </c>
      <c r="AT183" s="27">
        <f>IFERROR(VLOOKUP(AS183,#REF!,2,0), )</f>
        <v>0</v>
      </c>
      <c r="AU183" s="27">
        <v>0</v>
      </c>
      <c r="AV183" s="27">
        <f>IFERROR(VLOOKUP(AU183,#REF!,2,0), )</f>
        <v>0</v>
      </c>
      <c r="AW183" s="27">
        <v>0</v>
      </c>
      <c r="AX183" s="27">
        <f>IFERROR(VLOOKUP(AW183,#REF!,2,0), )</f>
        <v>0</v>
      </c>
      <c r="AY183" s="37"/>
      <c r="AZ183" s="37"/>
      <c r="BA183" s="37"/>
      <c r="BB183" s="37"/>
      <c r="BC183" s="37"/>
      <c r="BD183" s="37"/>
      <c r="BE183" s="37"/>
      <c r="BF183" s="45"/>
      <c r="BG183" s="45"/>
      <c r="BH183" s="45"/>
      <c r="BI183" s="45"/>
      <c r="BJ183" s="45"/>
      <c r="BK183" s="45"/>
      <c r="BL183" s="45"/>
      <c r="BM183" s="45"/>
      <c r="BN183" s="45"/>
      <c r="BO183" s="45"/>
      <c r="BP183" s="46"/>
      <c r="BQ183" s="37"/>
      <c r="BR183" s="46"/>
      <c r="BS183" s="46"/>
      <c r="BT183" s="46"/>
      <c r="BU183" s="46"/>
      <c r="BV183" s="46"/>
      <c r="BW183" s="46"/>
      <c r="BX183" s="46"/>
      <c r="BY183" s="46"/>
      <c r="BZ183" s="37"/>
      <c r="CA183" s="43">
        <v>0</v>
      </c>
      <c r="CB183" s="37"/>
      <c r="CC183" s="37"/>
      <c r="CD183" s="42"/>
      <c r="CE183" s="46"/>
      <c r="CF183" s="46"/>
      <c r="CG183" s="43"/>
      <c r="CH183" s="37"/>
      <c r="CI183" s="37"/>
      <c r="CJ183" s="42"/>
      <c r="CK183" s="46"/>
      <c r="CL183" s="46"/>
      <c r="CM183" s="46"/>
      <c r="CN183" s="46"/>
      <c r="CO183" s="37"/>
      <c r="CP183" s="42"/>
      <c r="CQ183" s="46">
        <f t="shared" si="21"/>
        <v>0</v>
      </c>
      <c r="CR183" s="48">
        <f t="shared" si="18"/>
        <v>0</v>
      </c>
      <c r="CS183" s="48">
        <f t="shared" ref="CS183:CS246" si="23">CC183+CI183+CO183</f>
        <v>0</v>
      </c>
      <c r="CT183" s="159">
        <v>45074</v>
      </c>
      <c r="CU183" s="389">
        <f t="shared" si="22"/>
        <v>12000000</v>
      </c>
      <c r="CV183" s="46"/>
      <c r="CW183" s="27"/>
      <c r="CX183" s="27"/>
      <c r="CY183" s="27"/>
      <c r="CZ183" s="142"/>
      <c r="DA183" s="142"/>
      <c r="DB183" s="142"/>
      <c r="DC183" s="142"/>
      <c r="DD183" s="142"/>
      <c r="DE183" s="142"/>
      <c r="DF183" s="27"/>
      <c r="DG183" s="370" t="s">
        <v>1847</v>
      </c>
      <c r="DH183" s="370" t="s">
        <v>1458</v>
      </c>
      <c r="DI183" s="27"/>
      <c r="DJ183" s="27" t="s">
        <v>1631</v>
      </c>
      <c r="DK183" s="27" t="s">
        <v>1556</v>
      </c>
      <c r="DL183" s="49" t="s">
        <v>3128</v>
      </c>
      <c r="DM183" s="49" t="s">
        <v>3129</v>
      </c>
      <c r="DN183" s="25"/>
      <c r="DO183" t="s">
        <v>1558</v>
      </c>
    </row>
    <row r="184" spans="1:119" ht="25.5" customHeight="1" x14ac:dyDescent="0.25">
      <c r="A184" s="26" t="s">
        <v>1027</v>
      </c>
      <c r="B184" s="27">
        <v>2022</v>
      </c>
      <c r="C184" s="34" t="s">
        <v>1028</v>
      </c>
      <c r="D184" s="186" t="s">
        <v>3130</v>
      </c>
      <c r="E184" s="153" t="s">
        <v>3131</v>
      </c>
      <c r="F184" s="324">
        <v>-71829</v>
      </c>
      <c r="G184" s="27" t="s">
        <v>1702</v>
      </c>
      <c r="H184" s="27" t="s">
        <v>1568</v>
      </c>
      <c r="I184" s="27" t="s">
        <v>1528</v>
      </c>
      <c r="J184" s="39" t="s">
        <v>3132</v>
      </c>
      <c r="K184" s="304" t="s">
        <v>3133</v>
      </c>
      <c r="L184" s="27" t="s">
        <v>1029</v>
      </c>
      <c r="M184" s="27" t="s">
        <v>1529</v>
      </c>
      <c r="N184" s="146">
        <v>900990752</v>
      </c>
      <c r="O184" s="176">
        <v>1</v>
      </c>
      <c r="P184" s="27" t="s">
        <v>1565</v>
      </c>
      <c r="Q184" s="27" t="s">
        <v>1530</v>
      </c>
      <c r="R184" s="378" t="s">
        <v>3084</v>
      </c>
      <c r="S184" s="27"/>
      <c r="T184" s="27" t="s">
        <v>1703</v>
      </c>
      <c r="U184" s="27" t="s">
        <v>1842</v>
      </c>
      <c r="V184" s="37">
        <v>1020780951</v>
      </c>
      <c r="W184" s="27" t="s">
        <v>3134</v>
      </c>
      <c r="X184" s="27"/>
      <c r="Y184" s="27"/>
      <c r="Z184" s="25">
        <v>3228176169</v>
      </c>
      <c r="AA184" s="37">
        <v>8</v>
      </c>
      <c r="AB184" s="37">
        <v>2</v>
      </c>
      <c r="AC184" s="27">
        <v>0</v>
      </c>
      <c r="AD184" s="40">
        <v>44650</v>
      </c>
      <c r="AE184" s="184">
        <v>44658</v>
      </c>
      <c r="AF184" s="41"/>
      <c r="AG184" s="148">
        <v>44718</v>
      </c>
      <c r="AH184" s="43">
        <v>0</v>
      </c>
      <c r="AI184" s="43">
        <v>4976000</v>
      </c>
      <c r="AJ184" s="43"/>
      <c r="AK184" s="43"/>
      <c r="AL184" s="27" t="s">
        <v>3135</v>
      </c>
      <c r="AM184" s="27" t="s">
        <v>1673</v>
      </c>
      <c r="AN184" s="27">
        <v>591</v>
      </c>
      <c r="AO184" s="25" t="s">
        <v>3136</v>
      </c>
      <c r="AP184" s="173" t="s">
        <v>3137</v>
      </c>
      <c r="AQ184" s="27" t="s">
        <v>1531</v>
      </c>
      <c r="AR184" s="146" t="s">
        <v>1704</v>
      </c>
      <c r="AS184" s="27" t="s">
        <v>1570</v>
      </c>
      <c r="AT184" s="27">
        <f>IFERROR(VLOOKUP(AS184,#REF!,2,0), )</f>
        <v>0</v>
      </c>
      <c r="AU184" s="27">
        <v>0</v>
      </c>
      <c r="AV184" s="27">
        <f>IFERROR(VLOOKUP(AU184,#REF!,2,0), )</f>
        <v>0</v>
      </c>
      <c r="AW184" s="27">
        <v>0</v>
      </c>
      <c r="AX184" s="27">
        <f>IFERROR(VLOOKUP(AW184,#REF!,2,0), )</f>
        <v>0</v>
      </c>
      <c r="AY184" s="37"/>
      <c r="AZ184" s="37"/>
      <c r="BA184" s="37"/>
      <c r="BB184" s="37"/>
      <c r="BC184" s="37"/>
      <c r="BD184" s="37"/>
      <c r="BE184" s="37"/>
      <c r="BF184" s="45"/>
      <c r="BG184" s="45"/>
      <c r="BH184" s="45"/>
      <c r="BI184" s="45"/>
      <c r="BJ184" s="45"/>
      <c r="BK184" s="45"/>
      <c r="BL184" s="45"/>
      <c r="BM184" s="45"/>
      <c r="BN184" s="45"/>
      <c r="BO184" s="45"/>
      <c r="BP184" s="46"/>
      <c r="BQ184" s="37"/>
      <c r="BR184" s="46"/>
      <c r="BS184" s="46"/>
      <c r="BT184" s="46"/>
      <c r="BU184" s="46"/>
      <c r="BV184" s="46"/>
      <c r="BW184" s="46"/>
      <c r="BX184" s="46"/>
      <c r="BY184" s="46"/>
      <c r="BZ184" s="37"/>
      <c r="CA184" s="43">
        <v>0</v>
      </c>
      <c r="CB184" s="37"/>
      <c r="CC184" s="37"/>
      <c r="CD184" s="42"/>
      <c r="CE184" s="46"/>
      <c r="CF184" s="46"/>
      <c r="CG184" s="43"/>
      <c r="CH184" s="37"/>
      <c r="CI184" s="37"/>
      <c r="CJ184" s="42"/>
      <c r="CK184" s="46"/>
      <c r="CL184" s="46"/>
      <c r="CM184" s="46"/>
      <c r="CN184" s="46"/>
      <c r="CO184" s="37"/>
      <c r="CP184" s="42"/>
      <c r="CQ184" s="46">
        <f t="shared" si="21"/>
        <v>0</v>
      </c>
      <c r="CR184" s="48">
        <f t="shared" ref="CR184:CR247" si="24">CB184+CH184+CN184</f>
        <v>0</v>
      </c>
      <c r="CS184" s="48">
        <f t="shared" si="23"/>
        <v>0</v>
      </c>
      <c r="CT184" s="159">
        <v>44718</v>
      </c>
      <c r="CU184" s="389">
        <f t="shared" si="22"/>
        <v>4976000</v>
      </c>
      <c r="CV184" s="46"/>
      <c r="CW184" s="27"/>
      <c r="CX184" s="27"/>
      <c r="CY184" s="27"/>
      <c r="CZ184" s="142"/>
      <c r="DA184" s="142"/>
      <c r="DB184" s="142"/>
      <c r="DC184" s="142"/>
      <c r="DD184" s="142"/>
      <c r="DE184" s="142"/>
      <c r="DF184" s="248"/>
      <c r="DG184" s="376" t="s">
        <v>1458</v>
      </c>
      <c r="DH184" s="376" t="s">
        <v>1438</v>
      </c>
      <c r="DI184" s="249"/>
      <c r="DJ184" s="27" t="s">
        <v>1848</v>
      </c>
      <c r="DK184" s="27" t="s">
        <v>1556</v>
      </c>
      <c r="DL184" s="49" t="s">
        <v>3128</v>
      </c>
      <c r="DM184" s="49" t="s">
        <v>3129</v>
      </c>
      <c r="DN184" s="25"/>
      <c r="DO184" t="s">
        <v>1558</v>
      </c>
    </row>
    <row r="185" spans="1:119" ht="25.5" customHeight="1" x14ac:dyDescent="0.25">
      <c r="A185" s="29" t="s">
        <v>1030</v>
      </c>
      <c r="B185" s="27">
        <v>2022</v>
      </c>
      <c r="C185" s="34" t="s">
        <v>1031</v>
      </c>
      <c r="D185" s="186" t="s">
        <v>3138</v>
      </c>
      <c r="E185" s="153" t="s">
        <v>3139</v>
      </c>
      <c r="F185" s="324">
        <v>-71855</v>
      </c>
      <c r="G185" s="27" t="s">
        <v>1726</v>
      </c>
      <c r="H185" s="27" t="s">
        <v>1568</v>
      </c>
      <c r="I185" s="27" t="s">
        <v>1528</v>
      </c>
      <c r="J185" s="39" t="s">
        <v>3140</v>
      </c>
      <c r="K185" s="304" t="s">
        <v>3141</v>
      </c>
      <c r="L185" s="27" t="s">
        <v>1032</v>
      </c>
      <c r="M185" s="27" t="s">
        <v>1529</v>
      </c>
      <c r="N185" s="146">
        <v>860037013</v>
      </c>
      <c r="O185" s="176">
        <v>6</v>
      </c>
      <c r="P185" s="27" t="s">
        <v>1565</v>
      </c>
      <c r="Q185" s="27" t="s">
        <v>1530</v>
      </c>
      <c r="R185" s="378" t="s">
        <v>3084</v>
      </c>
      <c r="S185" s="27"/>
      <c r="T185" s="27" t="s">
        <v>3142</v>
      </c>
      <c r="U185" s="27" t="s">
        <v>1842</v>
      </c>
      <c r="V185" s="37">
        <v>79780149</v>
      </c>
      <c r="W185" s="27" t="s">
        <v>3123</v>
      </c>
      <c r="X185" s="27"/>
      <c r="Y185" s="27"/>
      <c r="Z185" s="37">
        <v>2855600</v>
      </c>
      <c r="AA185" s="37">
        <v>3</v>
      </c>
      <c r="AB185" s="37">
        <v>12</v>
      </c>
      <c r="AC185" s="27">
        <v>0</v>
      </c>
      <c r="AD185" s="40">
        <v>44650</v>
      </c>
      <c r="AE185" s="40">
        <v>44653</v>
      </c>
      <c r="AF185" s="41"/>
      <c r="AG185" s="148">
        <v>45017</v>
      </c>
      <c r="AH185" s="43">
        <v>0</v>
      </c>
      <c r="AI185" s="43">
        <v>8100000</v>
      </c>
      <c r="AJ185" s="43"/>
      <c r="AK185" s="43"/>
      <c r="AL185" s="27" t="s">
        <v>3084</v>
      </c>
      <c r="AM185" s="27" t="s">
        <v>3084</v>
      </c>
      <c r="AN185" s="27">
        <v>588</v>
      </c>
      <c r="AO185" s="25" t="s">
        <v>3143</v>
      </c>
      <c r="AP185" s="173" t="s">
        <v>3144</v>
      </c>
      <c r="AQ185" s="27" t="s">
        <v>1531</v>
      </c>
      <c r="AR185" s="146" t="s">
        <v>3145</v>
      </c>
      <c r="AS185" s="27" t="s">
        <v>1570</v>
      </c>
      <c r="AT185" s="27">
        <f>IFERROR(VLOOKUP(AS185,#REF!,2,0), )</f>
        <v>0</v>
      </c>
      <c r="AU185" s="27">
        <v>0</v>
      </c>
      <c r="AV185" s="27">
        <f>IFERROR(VLOOKUP(AU185,#REF!,2,0), )</f>
        <v>0</v>
      </c>
      <c r="AW185" s="27">
        <v>0</v>
      </c>
      <c r="AX185" s="27">
        <f>IFERROR(VLOOKUP(AW185,#REF!,2,0), )</f>
        <v>0</v>
      </c>
      <c r="AY185" s="37"/>
      <c r="AZ185" s="37"/>
      <c r="BA185" s="37"/>
      <c r="BB185" s="37"/>
      <c r="BC185" s="37"/>
      <c r="BD185" s="37"/>
      <c r="BE185" s="37"/>
      <c r="BF185" s="45"/>
      <c r="BG185" s="45"/>
      <c r="BH185" s="45"/>
      <c r="BI185" s="45"/>
      <c r="BJ185" s="45"/>
      <c r="BK185" s="45"/>
      <c r="BL185" s="45"/>
      <c r="BM185" s="45"/>
      <c r="BN185" s="45"/>
      <c r="BO185" s="45"/>
      <c r="BP185" s="46"/>
      <c r="BQ185" s="37"/>
      <c r="BR185" s="46"/>
      <c r="BS185" s="46"/>
      <c r="BT185" s="46"/>
      <c r="BU185" s="46"/>
      <c r="BV185" s="46"/>
      <c r="BW185" s="46"/>
      <c r="BX185" s="46"/>
      <c r="BY185" s="46"/>
      <c r="BZ185" s="37"/>
      <c r="CA185" s="43">
        <v>0</v>
      </c>
      <c r="CB185" s="37"/>
      <c r="CC185" s="37"/>
      <c r="CD185" s="42"/>
      <c r="CE185" s="46"/>
      <c r="CF185" s="46"/>
      <c r="CG185" s="43"/>
      <c r="CH185" s="37"/>
      <c r="CI185" s="37"/>
      <c r="CJ185" s="42"/>
      <c r="CK185" s="46"/>
      <c r="CL185" s="46"/>
      <c r="CM185" s="46"/>
      <c r="CN185" s="46"/>
      <c r="CO185" s="37"/>
      <c r="CP185" s="42"/>
      <c r="CQ185" s="46">
        <f t="shared" si="21"/>
        <v>0</v>
      </c>
      <c r="CR185" s="48">
        <f t="shared" si="24"/>
        <v>0</v>
      </c>
      <c r="CS185" s="48">
        <f t="shared" si="23"/>
        <v>0</v>
      </c>
      <c r="CT185" s="148">
        <v>45017</v>
      </c>
      <c r="CU185" s="389">
        <f t="shared" si="22"/>
        <v>8100000</v>
      </c>
      <c r="CV185" s="46"/>
      <c r="CW185" s="27"/>
      <c r="CX185" s="27"/>
      <c r="CY185" s="27"/>
      <c r="CZ185" s="142"/>
      <c r="DA185" s="142"/>
      <c r="DB185" s="142"/>
      <c r="DC185" s="142"/>
      <c r="DD185" s="142"/>
      <c r="DE185" s="142"/>
      <c r="DF185" s="27"/>
      <c r="DG185" s="235" t="s">
        <v>1847</v>
      </c>
      <c r="DH185" s="235" t="s">
        <v>1458</v>
      </c>
      <c r="DI185" s="27"/>
      <c r="DJ185" s="27" t="s">
        <v>1228</v>
      </c>
      <c r="DK185" s="27" t="s">
        <v>2820</v>
      </c>
      <c r="DL185" s="163" t="s">
        <v>3146</v>
      </c>
      <c r="DM185" s="163" t="s">
        <v>3116</v>
      </c>
      <c r="DN185" s="25"/>
      <c r="DO185" t="s">
        <v>1558</v>
      </c>
    </row>
    <row r="186" spans="1:119" ht="25.5" customHeight="1" x14ac:dyDescent="0.25">
      <c r="A186" s="26" t="s">
        <v>1033</v>
      </c>
      <c r="B186" s="27">
        <v>2022</v>
      </c>
      <c r="C186" s="34" t="s">
        <v>1034</v>
      </c>
      <c r="D186" s="186" t="s">
        <v>3147</v>
      </c>
      <c r="E186" s="153" t="s">
        <v>3148</v>
      </c>
      <c r="F186" s="324" t="s">
        <v>3149</v>
      </c>
      <c r="G186" s="27" t="s">
        <v>1425</v>
      </c>
      <c r="H186" s="27" t="s">
        <v>1754</v>
      </c>
      <c r="I186" s="27" t="s">
        <v>1528</v>
      </c>
      <c r="J186" s="27" t="s">
        <v>3150</v>
      </c>
      <c r="K186" s="304" t="s">
        <v>3151</v>
      </c>
      <c r="L186" s="27" t="s">
        <v>1035</v>
      </c>
      <c r="M186" s="27" t="s">
        <v>1529</v>
      </c>
      <c r="N186" s="146">
        <v>830087993</v>
      </c>
      <c r="O186" s="176">
        <v>3</v>
      </c>
      <c r="P186" s="27" t="s">
        <v>1565</v>
      </c>
      <c r="Q186" s="27" t="s">
        <v>1530</v>
      </c>
      <c r="R186" s="378" t="s">
        <v>3084</v>
      </c>
      <c r="S186" s="27"/>
      <c r="T186" s="27" t="s">
        <v>3152</v>
      </c>
      <c r="U186" s="27" t="s">
        <v>1842</v>
      </c>
      <c r="V186" s="37">
        <v>79984943</v>
      </c>
      <c r="W186" s="27" t="s">
        <v>3109</v>
      </c>
      <c r="X186" s="27"/>
      <c r="Y186" s="27"/>
      <c r="Z186" s="37">
        <v>6012407867</v>
      </c>
      <c r="AA186" s="37">
        <v>33</v>
      </c>
      <c r="AB186" s="37">
        <v>10</v>
      </c>
      <c r="AC186" s="27">
        <v>0</v>
      </c>
      <c r="AD186" s="40">
        <v>44658</v>
      </c>
      <c r="AE186" s="40">
        <v>44662</v>
      </c>
      <c r="AF186" s="41"/>
      <c r="AG186" s="148">
        <v>44967</v>
      </c>
      <c r="AH186" s="43">
        <v>0</v>
      </c>
      <c r="AI186" s="187">
        <v>326066360</v>
      </c>
      <c r="AJ186" s="187"/>
      <c r="AK186" s="187"/>
      <c r="AL186" s="27" t="s">
        <v>3153</v>
      </c>
      <c r="AM186" s="27" t="s">
        <v>1673</v>
      </c>
      <c r="AN186" s="27">
        <v>592</v>
      </c>
      <c r="AO186" s="25" t="s">
        <v>3154</v>
      </c>
      <c r="AP186" s="173" t="s">
        <v>3155</v>
      </c>
      <c r="AQ186" s="27" t="s">
        <v>1531</v>
      </c>
      <c r="AR186" s="146" t="s">
        <v>3156</v>
      </c>
      <c r="AS186" s="27" t="s">
        <v>1570</v>
      </c>
      <c r="AT186" s="27">
        <f>IFERROR(VLOOKUP(AS186,#REF!,2,0), )</f>
        <v>0</v>
      </c>
      <c r="AU186" s="27">
        <v>0</v>
      </c>
      <c r="AV186" s="27">
        <f>IFERROR(VLOOKUP(AU186,#REF!,2,0), )</f>
        <v>0</v>
      </c>
      <c r="AW186" s="27">
        <v>0</v>
      </c>
      <c r="AX186" s="27">
        <f>IFERROR(VLOOKUP(AW186,#REF!,2,0), )</f>
        <v>0</v>
      </c>
      <c r="AY186" s="37">
        <v>1</v>
      </c>
      <c r="AZ186" s="37">
        <v>1</v>
      </c>
      <c r="BA186" s="37"/>
      <c r="BB186" s="37"/>
      <c r="BC186" s="37"/>
      <c r="BD186" s="37"/>
      <c r="BE186" s="37"/>
      <c r="BF186" s="45"/>
      <c r="BG186" s="45"/>
      <c r="BH186" s="45"/>
      <c r="BI186" s="45"/>
      <c r="BJ186" s="45"/>
      <c r="BK186" s="45"/>
      <c r="BL186" s="45"/>
      <c r="BM186" s="45"/>
      <c r="BN186" s="45"/>
      <c r="BO186" s="45"/>
      <c r="BP186" s="46"/>
      <c r="BQ186" s="37"/>
      <c r="BR186" s="46"/>
      <c r="BS186" s="46"/>
      <c r="BT186" s="46"/>
      <c r="BU186" s="46"/>
      <c r="BV186" s="46"/>
      <c r="BW186" s="46"/>
      <c r="BX186" s="46"/>
      <c r="BY186" s="46"/>
      <c r="BZ186" s="37"/>
      <c r="CA186" s="43">
        <v>157763029</v>
      </c>
      <c r="CB186" s="37">
        <v>4</v>
      </c>
      <c r="CC186" s="37">
        <v>0</v>
      </c>
      <c r="CD186" s="42">
        <v>45087</v>
      </c>
      <c r="CE186" s="46"/>
      <c r="CF186" s="46"/>
      <c r="CG186" s="43"/>
      <c r="CH186" s="37"/>
      <c r="CI186" s="37"/>
      <c r="CJ186" s="42"/>
      <c r="CK186" s="46"/>
      <c r="CL186" s="46"/>
      <c r="CM186" s="46"/>
      <c r="CN186" s="46"/>
      <c r="CO186" s="37"/>
      <c r="CP186" s="42"/>
      <c r="CQ186" s="46">
        <f t="shared" si="21"/>
        <v>157763029</v>
      </c>
      <c r="CR186" s="48">
        <f t="shared" si="24"/>
        <v>4</v>
      </c>
      <c r="CS186" s="48">
        <f t="shared" si="23"/>
        <v>0</v>
      </c>
      <c r="CT186" s="42">
        <v>45087</v>
      </c>
      <c r="CU186" s="389">
        <f t="shared" si="22"/>
        <v>483829389</v>
      </c>
      <c r="CV186" s="46"/>
      <c r="CW186" s="27"/>
      <c r="CX186" s="27"/>
      <c r="CY186" s="27"/>
      <c r="CZ186" s="142"/>
      <c r="DA186" s="142"/>
      <c r="DB186" s="142"/>
      <c r="DC186" s="142"/>
      <c r="DD186" s="142"/>
      <c r="DE186" s="142"/>
      <c r="DF186" s="27"/>
      <c r="DG186" s="347" t="s">
        <v>1847</v>
      </c>
      <c r="DH186" s="347" t="s">
        <v>1458</v>
      </c>
      <c r="DI186" s="27"/>
      <c r="DJ186" s="27" t="s">
        <v>1631</v>
      </c>
      <c r="DK186" s="27" t="s">
        <v>1556</v>
      </c>
      <c r="DL186" s="154"/>
      <c r="DM186" s="154"/>
      <c r="DN186" s="188" t="s">
        <v>3157</v>
      </c>
      <c r="DO186" t="s">
        <v>1558</v>
      </c>
    </row>
    <row r="187" spans="1:119" ht="25.5" customHeight="1" x14ac:dyDescent="0.25">
      <c r="A187" s="26" t="s">
        <v>1036</v>
      </c>
      <c r="B187" s="27">
        <v>2022</v>
      </c>
      <c r="C187" s="34" t="s">
        <v>1037</v>
      </c>
      <c r="D187" s="186" t="s">
        <v>3158</v>
      </c>
      <c r="E187" s="153" t="s">
        <v>3159</v>
      </c>
      <c r="F187" s="324" t="s">
        <v>3160</v>
      </c>
      <c r="G187" s="27" t="s">
        <v>1726</v>
      </c>
      <c r="H187" s="27" t="s">
        <v>1568</v>
      </c>
      <c r="I187" s="27" t="s">
        <v>1528</v>
      </c>
      <c r="J187" s="27" t="s">
        <v>3161</v>
      </c>
      <c r="K187" s="304" t="s">
        <v>3162</v>
      </c>
      <c r="L187" s="27" t="s">
        <v>1038</v>
      </c>
      <c r="M187" s="27" t="s">
        <v>1529</v>
      </c>
      <c r="N187" s="146">
        <v>860002400</v>
      </c>
      <c r="O187" s="176">
        <v>2</v>
      </c>
      <c r="P187" s="27" t="s">
        <v>1565</v>
      </c>
      <c r="Q187" s="27" t="s">
        <v>1530</v>
      </c>
      <c r="R187" s="378" t="s">
        <v>3084</v>
      </c>
      <c r="S187" s="27"/>
      <c r="T187" s="27" t="s">
        <v>3163</v>
      </c>
      <c r="U187" s="27" t="s">
        <v>1842</v>
      </c>
      <c r="V187" s="37">
        <v>80421019</v>
      </c>
      <c r="W187" s="27" t="s">
        <v>3123</v>
      </c>
      <c r="X187" s="27"/>
      <c r="Y187" s="27"/>
      <c r="Z187" s="37">
        <v>3485757</v>
      </c>
      <c r="AA187" s="37">
        <v>1</v>
      </c>
      <c r="AB187" s="37">
        <v>0</v>
      </c>
      <c r="AC187" s="27">
        <v>180</v>
      </c>
      <c r="AD187" s="40">
        <v>44671</v>
      </c>
      <c r="AE187" s="40">
        <v>44673</v>
      </c>
      <c r="AF187" s="41"/>
      <c r="AG187" s="148">
        <v>44853</v>
      </c>
      <c r="AH187" s="43">
        <v>0</v>
      </c>
      <c r="AI187" s="187">
        <v>27975552</v>
      </c>
      <c r="AJ187" s="187"/>
      <c r="AK187" s="187"/>
      <c r="AL187" s="27" t="s">
        <v>3087</v>
      </c>
      <c r="AM187" s="169" t="s">
        <v>3087</v>
      </c>
      <c r="AN187" s="27">
        <v>597</v>
      </c>
      <c r="AO187" s="25" t="s">
        <v>3164</v>
      </c>
      <c r="AP187" s="173" t="s">
        <v>3165</v>
      </c>
      <c r="AQ187" s="27" t="s">
        <v>1531</v>
      </c>
      <c r="AR187" s="146" t="s">
        <v>3166</v>
      </c>
      <c r="AS187" s="27" t="s">
        <v>1570</v>
      </c>
      <c r="AT187" s="27">
        <f>IFERROR(VLOOKUP(AS187,#REF!,2,0), )</f>
        <v>0</v>
      </c>
      <c r="AU187" s="27">
        <v>0</v>
      </c>
      <c r="AV187" s="27">
        <f>IFERROR(VLOOKUP(AU187,#REF!,2,0), )</f>
        <v>0</v>
      </c>
      <c r="AW187" s="27">
        <v>0</v>
      </c>
      <c r="AX187" s="27">
        <f>IFERROR(VLOOKUP(AW187,#REF!,2,0), )</f>
        <v>0</v>
      </c>
      <c r="AY187" s="37"/>
      <c r="AZ187" s="37"/>
      <c r="BA187" s="37"/>
      <c r="BB187" s="37"/>
      <c r="BC187" s="37"/>
      <c r="BD187" s="37"/>
      <c r="BE187" s="37"/>
      <c r="BF187" s="45"/>
      <c r="BG187" s="45"/>
      <c r="BH187" s="45"/>
      <c r="BI187" s="45"/>
      <c r="BJ187" s="45"/>
      <c r="BK187" s="45"/>
      <c r="BL187" s="45"/>
      <c r="BM187" s="45"/>
      <c r="BN187" s="45"/>
      <c r="BO187" s="45"/>
      <c r="BP187" s="46"/>
      <c r="BQ187" s="37"/>
      <c r="BR187" s="46"/>
      <c r="BS187" s="46"/>
      <c r="BT187" s="46"/>
      <c r="BU187" s="46"/>
      <c r="BV187" s="46"/>
      <c r="BW187" s="46"/>
      <c r="BX187" s="46"/>
      <c r="BY187" s="46"/>
      <c r="BZ187" s="37"/>
      <c r="CA187" s="43">
        <v>0</v>
      </c>
      <c r="CB187" s="37"/>
      <c r="CC187" s="37"/>
      <c r="CD187" s="42"/>
      <c r="CE187" s="46"/>
      <c r="CF187" s="46"/>
      <c r="CG187" s="43"/>
      <c r="CH187" s="37"/>
      <c r="CI187" s="37"/>
      <c r="CJ187" s="42"/>
      <c r="CK187" s="46"/>
      <c r="CL187" s="46"/>
      <c r="CM187" s="46"/>
      <c r="CN187" s="46"/>
      <c r="CO187" s="37"/>
      <c r="CP187" s="42"/>
      <c r="CQ187" s="46">
        <f t="shared" si="21"/>
        <v>0</v>
      </c>
      <c r="CR187" s="48">
        <f t="shared" si="24"/>
        <v>0</v>
      </c>
      <c r="CS187" s="48">
        <f t="shared" si="23"/>
        <v>0</v>
      </c>
      <c r="CT187" s="148">
        <v>44853</v>
      </c>
      <c r="CU187" s="389">
        <f t="shared" si="22"/>
        <v>27975552</v>
      </c>
      <c r="CV187" s="46"/>
      <c r="CW187" s="27"/>
      <c r="CX187" s="27"/>
      <c r="CY187" s="27"/>
      <c r="CZ187" s="142"/>
      <c r="DA187" s="142"/>
      <c r="DB187" s="142"/>
      <c r="DC187" s="142"/>
      <c r="DD187" s="142"/>
      <c r="DE187" s="142"/>
      <c r="DF187" s="248"/>
      <c r="DG187" s="376" t="s">
        <v>1458</v>
      </c>
      <c r="DH187" s="376" t="s">
        <v>1458</v>
      </c>
      <c r="DI187" s="249"/>
      <c r="DJ187" s="27" t="s">
        <v>1228</v>
      </c>
      <c r="DK187" s="27" t="s">
        <v>2820</v>
      </c>
      <c r="DL187" s="49" t="s">
        <v>3167</v>
      </c>
      <c r="DM187" s="49" t="s">
        <v>3168</v>
      </c>
      <c r="DN187" s="25"/>
      <c r="DO187" t="s">
        <v>1558</v>
      </c>
    </row>
    <row r="188" spans="1:119" ht="25.5" customHeight="1" x14ac:dyDescent="0.25">
      <c r="A188" s="26" t="s">
        <v>1039</v>
      </c>
      <c r="B188" s="27">
        <v>2022</v>
      </c>
      <c r="C188" s="34" t="s">
        <v>1040</v>
      </c>
      <c r="D188" s="186" t="s">
        <v>3169</v>
      </c>
      <c r="E188" s="36" t="s">
        <v>3170</v>
      </c>
      <c r="F188" s="324" t="s">
        <v>3171</v>
      </c>
      <c r="G188" s="27" t="s">
        <v>1753</v>
      </c>
      <c r="H188" s="27" t="s">
        <v>1754</v>
      </c>
      <c r="I188" s="27" t="s">
        <v>1528</v>
      </c>
      <c r="J188" s="27" t="s">
        <v>3172</v>
      </c>
      <c r="K188" s="304" t="s">
        <v>3173</v>
      </c>
      <c r="L188" s="27" t="s">
        <v>1041</v>
      </c>
      <c r="M188" s="27" t="s">
        <v>1529</v>
      </c>
      <c r="N188" s="146">
        <v>800104214</v>
      </c>
      <c r="O188" s="176">
        <v>9</v>
      </c>
      <c r="P188" s="27" t="s">
        <v>1565</v>
      </c>
      <c r="Q188" s="27" t="s">
        <v>1530</v>
      </c>
      <c r="R188" s="378" t="s">
        <v>3084</v>
      </c>
      <c r="S188" s="27"/>
      <c r="T188" t="s">
        <v>3174</v>
      </c>
      <c r="U188" s="27" t="s">
        <v>1430</v>
      </c>
      <c r="V188" s="37">
        <v>75000485</v>
      </c>
      <c r="W188" s="27" t="s">
        <v>3134</v>
      </c>
      <c r="X188" s="27"/>
      <c r="Y188" s="27"/>
      <c r="Z188" s="37"/>
      <c r="AA188" s="37">
        <v>34</v>
      </c>
      <c r="AB188" s="37">
        <v>6</v>
      </c>
      <c r="AC188" s="27">
        <v>0</v>
      </c>
      <c r="AD188" s="40">
        <v>44712</v>
      </c>
      <c r="AE188" s="40">
        <v>44756</v>
      </c>
      <c r="AF188" s="41"/>
      <c r="AG188" s="148">
        <v>44939</v>
      </c>
      <c r="AH188" s="43">
        <v>0</v>
      </c>
      <c r="AI188" s="187">
        <v>3450482978</v>
      </c>
      <c r="AJ188" s="187"/>
      <c r="AK188" s="187"/>
      <c r="AL188" s="27" t="s">
        <v>3175</v>
      </c>
      <c r="AM188" s="189" t="s">
        <v>1452</v>
      </c>
      <c r="AN188" s="27">
        <v>609</v>
      </c>
      <c r="AO188" s="25" t="s">
        <v>3176</v>
      </c>
      <c r="AP188" s="173" t="s">
        <v>3177</v>
      </c>
      <c r="AQ188" s="27" t="s">
        <v>1434</v>
      </c>
      <c r="AR188" s="146" t="s">
        <v>1546</v>
      </c>
      <c r="AS188" s="37">
        <v>4</v>
      </c>
      <c r="AT188" s="27">
        <f>IFERROR(VLOOKUP(AS188,#REF!,2,0), )</f>
        <v>0</v>
      </c>
      <c r="AU188" s="27">
        <v>9</v>
      </c>
      <c r="AV188" s="27">
        <f>IFERROR(VLOOKUP(AU188,#REF!,2,0), )</f>
        <v>0</v>
      </c>
      <c r="AW188" s="27">
        <v>2154</v>
      </c>
      <c r="AX188" s="27">
        <f>IFERROR(VLOOKUP(AW188,#REF!,2,0), )</f>
        <v>0</v>
      </c>
      <c r="AY188" s="37">
        <v>2</v>
      </c>
      <c r="AZ188" s="37">
        <v>2</v>
      </c>
      <c r="BA188" s="37"/>
      <c r="BB188" s="37">
        <v>2</v>
      </c>
      <c r="BC188" s="37"/>
      <c r="BD188" s="37"/>
      <c r="BE188" s="37"/>
      <c r="BF188" s="45"/>
      <c r="BG188" s="45"/>
      <c r="BH188" s="45"/>
      <c r="BI188" s="45">
        <v>45056</v>
      </c>
      <c r="BJ188" s="45">
        <v>45106</v>
      </c>
      <c r="BK188" s="45"/>
      <c r="BL188" s="45"/>
      <c r="BM188" s="45">
        <v>45124</v>
      </c>
      <c r="BN188" s="45"/>
      <c r="BO188" s="45"/>
      <c r="BP188" s="46"/>
      <c r="BQ188" s="37"/>
      <c r="BR188" s="46"/>
      <c r="BS188" s="46"/>
      <c r="BT188" s="46"/>
      <c r="BU188" s="46"/>
      <c r="BV188" s="46"/>
      <c r="BW188" s="46"/>
      <c r="BX188" s="46"/>
      <c r="BY188" s="46"/>
      <c r="BZ188" s="23"/>
      <c r="CA188" s="43">
        <v>941585547</v>
      </c>
      <c r="CB188" s="37">
        <v>2</v>
      </c>
      <c r="CC188" s="37">
        <v>0</v>
      </c>
      <c r="CD188" s="42">
        <v>44998</v>
      </c>
      <c r="CE188" s="46"/>
      <c r="CF188" s="46"/>
      <c r="CG188" s="43">
        <v>783655942</v>
      </c>
      <c r="CH188" s="37">
        <v>2</v>
      </c>
      <c r="CI188" s="37">
        <v>0</v>
      </c>
      <c r="CJ188" s="42">
        <v>45059</v>
      </c>
      <c r="CK188" s="46"/>
      <c r="CL188" s="46"/>
      <c r="CM188" s="46"/>
      <c r="CN188" s="46"/>
      <c r="CO188" s="37"/>
      <c r="CP188" s="42"/>
      <c r="CQ188" s="46">
        <f t="shared" si="21"/>
        <v>1725241489</v>
      </c>
      <c r="CR188" s="48">
        <f t="shared" si="24"/>
        <v>4</v>
      </c>
      <c r="CS188" s="48">
        <f t="shared" si="23"/>
        <v>0</v>
      </c>
      <c r="CT188" s="42">
        <v>45127</v>
      </c>
      <c r="CU188" s="389">
        <f t="shared" si="22"/>
        <v>5175724467</v>
      </c>
      <c r="CV188" s="46"/>
      <c r="CW188" s="27"/>
      <c r="CX188" s="27"/>
      <c r="CY188" s="27"/>
      <c r="CZ188" s="142"/>
      <c r="DA188" s="142"/>
      <c r="DB188" s="142"/>
      <c r="DC188" s="142"/>
      <c r="DD188" s="142"/>
      <c r="DE188" s="142"/>
      <c r="DF188" s="248"/>
      <c r="DG188" s="376" t="s">
        <v>1458</v>
      </c>
      <c r="DH188" s="376" t="s">
        <v>1458</v>
      </c>
      <c r="DI188" s="249"/>
      <c r="DJ188" s="27" t="s">
        <v>1631</v>
      </c>
      <c r="DK188" s="27"/>
      <c r="DL188" s="49"/>
      <c r="DM188" s="49"/>
      <c r="DN188" s="25"/>
      <c r="DO188" t="s">
        <v>1558</v>
      </c>
    </row>
    <row r="189" spans="1:119" ht="25.5" customHeight="1" x14ac:dyDescent="0.25">
      <c r="A189" s="26" t="s">
        <v>1042</v>
      </c>
      <c r="B189" s="27">
        <v>2022</v>
      </c>
      <c r="C189" s="34" t="s">
        <v>1043</v>
      </c>
      <c r="D189" s="186" t="s">
        <v>3178</v>
      </c>
      <c r="E189" s="153" t="s">
        <v>3179</v>
      </c>
      <c r="F189" s="324" t="s">
        <v>3180</v>
      </c>
      <c r="G189" s="27" t="s">
        <v>1702</v>
      </c>
      <c r="H189" s="27" t="s">
        <v>1568</v>
      </c>
      <c r="I189" s="27" t="s">
        <v>1528</v>
      </c>
      <c r="J189" s="27" t="s">
        <v>3181</v>
      </c>
      <c r="K189" s="304" t="s">
        <v>3182</v>
      </c>
      <c r="L189" s="27" t="s">
        <v>1044</v>
      </c>
      <c r="M189" s="27" t="s">
        <v>1529</v>
      </c>
      <c r="N189" s="146">
        <v>830059768</v>
      </c>
      <c r="O189" s="176">
        <v>3</v>
      </c>
      <c r="P189" s="27" t="s">
        <v>1565</v>
      </c>
      <c r="Q189" s="27" t="s">
        <v>1530</v>
      </c>
      <c r="R189" s="378" t="s">
        <v>3084</v>
      </c>
      <c r="S189" s="27"/>
      <c r="T189" s="27" t="s">
        <v>3183</v>
      </c>
      <c r="U189" s="27" t="s">
        <v>1842</v>
      </c>
      <c r="V189" s="37">
        <v>19207706</v>
      </c>
      <c r="W189" s="27" t="s">
        <v>3134</v>
      </c>
      <c r="X189" s="27"/>
      <c r="Y189" s="27"/>
      <c r="Z189" s="37">
        <v>3459078</v>
      </c>
      <c r="AA189" s="37">
        <v>7</v>
      </c>
      <c r="AB189" s="37">
        <v>1</v>
      </c>
      <c r="AC189" s="27">
        <v>0</v>
      </c>
      <c r="AD189" s="40">
        <v>44701</v>
      </c>
      <c r="AE189" s="40">
        <v>44713</v>
      </c>
      <c r="AF189" s="41"/>
      <c r="AG189" s="148">
        <v>44742</v>
      </c>
      <c r="AH189" s="43">
        <v>0</v>
      </c>
      <c r="AI189" s="187">
        <v>15572000</v>
      </c>
      <c r="AJ189" s="187"/>
      <c r="AK189" s="187"/>
      <c r="AL189" s="27" t="s">
        <v>3184</v>
      </c>
      <c r="AM189" s="27" t="s">
        <v>1452</v>
      </c>
      <c r="AN189" s="27">
        <v>606</v>
      </c>
      <c r="AO189" s="25" t="s">
        <v>3185</v>
      </c>
      <c r="AP189" s="173" t="s">
        <v>3186</v>
      </c>
      <c r="AQ189" s="27" t="s">
        <v>1531</v>
      </c>
      <c r="AR189" s="146" t="s">
        <v>3187</v>
      </c>
      <c r="AS189" s="37">
        <v>1</v>
      </c>
      <c r="AT189" s="27">
        <f>IFERROR(VLOOKUP(AS189,#REF!,2,0), )</f>
        <v>0</v>
      </c>
      <c r="AU189" s="27">
        <v>20</v>
      </c>
      <c r="AV189" s="27">
        <f>IFERROR(VLOOKUP(AU189,#REF!,2,0), )</f>
        <v>0</v>
      </c>
      <c r="AW189" s="27">
        <v>2072</v>
      </c>
      <c r="AX189" s="27">
        <f>IFERROR(VLOOKUP(AW189,#REF!,2,0), )</f>
        <v>0</v>
      </c>
      <c r="AY189" s="37"/>
      <c r="AZ189" s="37"/>
      <c r="BA189" s="37"/>
      <c r="BB189" s="37"/>
      <c r="BC189" s="37"/>
      <c r="BD189" s="37"/>
      <c r="BE189" s="37"/>
      <c r="BF189" s="45"/>
      <c r="BG189" s="45"/>
      <c r="BH189" s="45"/>
      <c r="BI189" s="45"/>
      <c r="BJ189" s="45"/>
      <c r="BK189" s="45"/>
      <c r="BL189" s="45"/>
      <c r="BM189" s="45"/>
      <c r="BN189" s="45"/>
      <c r="BO189" s="45"/>
      <c r="BP189" s="46"/>
      <c r="BQ189" s="37"/>
      <c r="BR189" s="46"/>
      <c r="BS189" s="46"/>
      <c r="BT189" s="46"/>
      <c r="BU189" s="46"/>
      <c r="BV189" s="46"/>
      <c r="BW189" s="46"/>
      <c r="BX189" s="46"/>
      <c r="BY189" s="46"/>
      <c r="BZ189" s="37"/>
      <c r="CA189" s="43">
        <v>0</v>
      </c>
      <c r="CB189" s="37"/>
      <c r="CC189" s="37"/>
      <c r="CD189" s="42"/>
      <c r="CE189" s="46"/>
      <c r="CF189" s="46"/>
      <c r="CG189" s="43"/>
      <c r="CH189" s="37"/>
      <c r="CI189" s="37"/>
      <c r="CJ189" s="42"/>
      <c r="CK189" s="46"/>
      <c r="CL189" s="46"/>
      <c r="CM189" s="46"/>
      <c r="CN189" s="46"/>
      <c r="CO189" s="37"/>
      <c r="CP189" s="42"/>
      <c r="CQ189" s="46">
        <f t="shared" si="21"/>
        <v>0</v>
      </c>
      <c r="CR189" s="48">
        <f t="shared" si="24"/>
        <v>0</v>
      </c>
      <c r="CS189" s="48">
        <f t="shared" si="23"/>
        <v>0</v>
      </c>
      <c r="CT189" s="148">
        <v>44742</v>
      </c>
      <c r="CU189" s="389">
        <f t="shared" si="22"/>
        <v>15572000</v>
      </c>
      <c r="CV189" s="46"/>
      <c r="CW189" s="27"/>
      <c r="CX189" s="27"/>
      <c r="CY189" s="27"/>
      <c r="CZ189" s="142"/>
      <c r="DA189" s="142"/>
      <c r="DB189" s="142"/>
      <c r="DC189" s="142"/>
      <c r="DD189" s="142"/>
      <c r="DE189" s="142"/>
      <c r="DF189" s="248"/>
      <c r="DG189" s="376" t="s">
        <v>1458</v>
      </c>
      <c r="DH189" s="376" t="s">
        <v>1458</v>
      </c>
      <c r="DI189" s="249"/>
      <c r="DJ189" s="27" t="s">
        <v>1228</v>
      </c>
      <c r="DK189" s="27"/>
      <c r="DL189" s="49"/>
      <c r="DM189" s="49"/>
      <c r="DN189" s="25" t="s">
        <v>3188</v>
      </c>
      <c r="DO189" t="s">
        <v>1558</v>
      </c>
    </row>
    <row r="190" spans="1:119" ht="25.5" customHeight="1" x14ac:dyDescent="0.25">
      <c r="A190" s="26" t="s">
        <v>1045</v>
      </c>
      <c r="B190" s="27">
        <v>2022</v>
      </c>
      <c r="C190" s="34" t="s">
        <v>1046</v>
      </c>
      <c r="D190" s="186" t="s">
        <v>3189</v>
      </c>
      <c r="E190" s="153" t="s">
        <v>3190</v>
      </c>
      <c r="F190" s="324">
        <v>-72615</v>
      </c>
      <c r="G190" s="27" t="s">
        <v>1738</v>
      </c>
      <c r="H190" s="27" t="s">
        <v>1568</v>
      </c>
      <c r="I190" s="27" t="s">
        <v>1528</v>
      </c>
      <c r="J190" s="27" t="s">
        <v>3191</v>
      </c>
      <c r="K190" s="304" t="s">
        <v>3192</v>
      </c>
      <c r="L190" s="27" t="s">
        <v>1047</v>
      </c>
      <c r="M190" s="27" t="s">
        <v>1529</v>
      </c>
      <c r="N190" s="146">
        <v>900461872</v>
      </c>
      <c r="O190" s="176">
        <v>8</v>
      </c>
      <c r="P190" s="27" t="s">
        <v>1565</v>
      </c>
      <c r="Q190" s="27" t="s">
        <v>1530</v>
      </c>
      <c r="R190" s="378" t="s">
        <v>3084</v>
      </c>
      <c r="S190" s="27"/>
      <c r="T190" s="27" t="s">
        <v>3193</v>
      </c>
      <c r="U190" s="27" t="s">
        <v>1430</v>
      </c>
      <c r="V190" s="37">
        <v>14324756</v>
      </c>
      <c r="W190" s="27" t="s">
        <v>3134</v>
      </c>
      <c r="X190" s="27"/>
      <c r="Y190" s="27"/>
      <c r="Z190" s="37">
        <v>5559260</v>
      </c>
      <c r="AA190" s="37">
        <v>6</v>
      </c>
      <c r="AB190" s="37">
        <v>7</v>
      </c>
      <c r="AC190" s="27">
        <v>0</v>
      </c>
      <c r="AD190" s="40">
        <v>44714</v>
      </c>
      <c r="AE190" s="40">
        <v>44718</v>
      </c>
      <c r="AF190" s="41"/>
      <c r="AG190" s="148">
        <v>44931</v>
      </c>
      <c r="AH190" s="43">
        <v>0</v>
      </c>
      <c r="AI190" s="187">
        <v>23660000</v>
      </c>
      <c r="AJ190" s="187"/>
      <c r="AK190" s="187"/>
      <c r="AL190" s="27" t="s">
        <v>3194</v>
      </c>
      <c r="AM190" s="27" t="s">
        <v>1673</v>
      </c>
      <c r="AN190" s="27">
        <v>610</v>
      </c>
      <c r="AO190" s="25" t="s">
        <v>3195</v>
      </c>
      <c r="AP190" s="173" t="s">
        <v>3196</v>
      </c>
      <c r="AQ190" s="27" t="s">
        <v>1531</v>
      </c>
      <c r="AR190" s="146" t="s">
        <v>3197</v>
      </c>
      <c r="AS190" s="37" t="s">
        <v>1570</v>
      </c>
      <c r="AT190" s="27">
        <f>IFERROR(VLOOKUP(AS190,#REF!,2,0), )</f>
        <v>0</v>
      </c>
      <c r="AU190" s="27">
        <v>0</v>
      </c>
      <c r="AV190" s="27">
        <f>IFERROR(VLOOKUP(AU190,#REF!,2,0), )</f>
        <v>0</v>
      </c>
      <c r="AW190" s="27">
        <v>0</v>
      </c>
      <c r="AX190" s="27">
        <f>IFERROR(VLOOKUP(AW190,#REF!,2,0), )</f>
        <v>0</v>
      </c>
      <c r="AY190" s="37"/>
      <c r="AZ190" s="37"/>
      <c r="BA190" s="37"/>
      <c r="BB190" s="37"/>
      <c r="BC190" s="37"/>
      <c r="BD190" s="37"/>
      <c r="BE190" s="37"/>
      <c r="BF190" s="45"/>
      <c r="BG190" s="45"/>
      <c r="BH190" s="45"/>
      <c r="BI190" s="45"/>
      <c r="BJ190" s="45"/>
      <c r="BK190" s="45"/>
      <c r="BL190" s="45"/>
      <c r="BM190" s="45"/>
      <c r="BN190" s="45"/>
      <c r="BO190" s="45"/>
      <c r="BP190" s="46"/>
      <c r="BQ190" s="37"/>
      <c r="BR190" s="46"/>
      <c r="BS190" s="46"/>
      <c r="BT190" s="46"/>
      <c r="BU190" s="46"/>
      <c r="BV190" s="46"/>
      <c r="BW190" s="46"/>
      <c r="BX190" s="46"/>
      <c r="BY190" s="46"/>
      <c r="BZ190" s="37"/>
      <c r="CA190" s="43">
        <v>0</v>
      </c>
      <c r="CB190" s="37"/>
      <c r="CC190" s="37"/>
      <c r="CD190" s="42"/>
      <c r="CE190" s="46"/>
      <c r="CF190" s="46"/>
      <c r="CG190" s="43"/>
      <c r="CH190" s="37"/>
      <c r="CI190" s="37"/>
      <c r="CJ190" s="42"/>
      <c r="CK190" s="46"/>
      <c r="CL190" s="46"/>
      <c r="CM190" s="46"/>
      <c r="CN190" s="46"/>
      <c r="CO190" s="37"/>
      <c r="CP190" s="42"/>
      <c r="CQ190" s="46">
        <f t="shared" si="21"/>
        <v>0</v>
      </c>
      <c r="CR190" s="48">
        <f t="shared" si="24"/>
        <v>0</v>
      </c>
      <c r="CS190" s="48">
        <f t="shared" si="23"/>
        <v>0</v>
      </c>
      <c r="CT190" s="148">
        <v>44931</v>
      </c>
      <c r="CU190" s="389">
        <f t="shared" si="22"/>
        <v>23660000</v>
      </c>
      <c r="CV190" s="46"/>
      <c r="CW190" s="27"/>
      <c r="CX190" s="27"/>
      <c r="CY190" s="27"/>
      <c r="CZ190" s="142"/>
      <c r="DA190" s="142"/>
      <c r="DB190" s="142"/>
      <c r="DC190" s="142"/>
      <c r="DD190" s="142"/>
      <c r="DE190" s="142"/>
      <c r="DF190" s="27"/>
      <c r="DG190" s="370" t="s">
        <v>1847</v>
      </c>
      <c r="DH190" s="370" t="s">
        <v>1458</v>
      </c>
      <c r="DI190" s="27"/>
      <c r="DJ190" s="27" t="s">
        <v>1558</v>
      </c>
      <c r="DK190" s="27" t="s">
        <v>3198</v>
      </c>
      <c r="DL190" s="49"/>
      <c r="DM190" s="49"/>
      <c r="DN190" s="25"/>
      <c r="DO190" t="s">
        <v>1558</v>
      </c>
    </row>
    <row r="191" spans="1:119" ht="25.5" customHeight="1" x14ac:dyDescent="0.25">
      <c r="A191" s="26" t="s">
        <v>1048</v>
      </c>
      <c r="B191" s="27">
        <v>2022</v>
      </c>
      <c r="C191" s="34" t="s">
        <v>1049</v>
      </c>
      <c r="D191" s="186" t="s">
        <v>3199</v>
      </c>
      <c r="E191" s="153" t="s">
        <v>3200</v>
      </c>
      <c r="F191" s="324">
        <v>-72623</v>
      </c>
      <c r="G191" s="27" t="s">
        <v>1738</v>
      </c>
      <c r="H191" s="27" t="s">
        <v>1568</v>
      </c>
      <c r="I191" s="27" t="s">
        <v>1528</v>
      </c>
      <c r="J191" s="27" t="s">
        <v>3201</v>
      </c>
      <c r="K191" s="304" t="s">
        <v>3202</v>
      </c>
      <c r="L191" s="27" t="s">
        <v>1050</v>
      </c>
      <c r="M191" s="27" t="s">
        <v>1529</v>
      </c>
      <c r="N191" s="146">
        <v>901355057</v>
      </c>
      <c r="O191" s="176">
        <v>1</v>
      </c>
      <c r="P191" s="27" t="s">
        <v>1565</v>
      </c>
      <c r="Q191" s="27" t="s">
        <v>1530</v>
      </c>
      <c r="R191" s="378" t="s">
        <v>3084</v>
      </c>
      <c r="S191" s="27"/>
      <c r="T191" s="27" t="s">
        <v>3203</v>
      </c>
      <c r="U191" s="27" t="s">
        <v>1430</v>
      </c>
      <c r="V191" s="37">
        <v>52754133</v>
      </c>
      <c r="W191" s="27" t="s">
        <v>3134</v>
      </c>
      <c r="X191" s="27"/>
      <c r="Y191" s="27"/>
      <c r="Z191" s="37">
        <v>3107826574</v>
      </c>
      <c r="AA191" s="37">
        <v>4</v>
      </c>
      <c r="AB191" s="37">
        <v>1</v>
      </c>
      <c r="AC191" s="27">
        <v>0</v>
      </c>
      <c r="AD191" s="40">
        <v>44715</v>
      </c>
      <c r="AE191" s="40">
        <v>44722</v>
      </c>
      <c r="AF191" s="41"/>
      <c r="AG191" s="148">
        <v>44734</v>
      </c>
      <c r="AH191" s="43">
        <v>0</v>
      </c>
      <c r="AI191" s="187">
        <v>2313360</v>
      </c>
      <c r="AJ191" s="187"/>
      <c r="AK191" s="187"/>
      <c r="AL191" s="27" t="s">
        <v>3204</v>
      </c>
      <c r="AM191" s="27" t="s">
        <v>1673</v>
      </c>
      <c r="AN191" s="27">
        <v>611</v>
      </c>
      <c r="AO191" s="25" t="s">
        <v>3205</v>
      </c>
      <c r="AP191" s="173" t="s">
        <v>3206</v>
      </c>
      <c r="AQ191" s="27" t="s">
        <v>1531</v>
      </c>
      <c r="AR191" s="146" t="s">
        <v>3207</v>
      </c>
      <c r="AS191" s="37" t="s">
        <v>1570</v>
      </c>
      <c r="AT191" s="27">
        <f>IFERROR(VLOOKUP(AS191,#REF!,2,0), )</f>
        <v>0</v>
      </c>
      <c r="AU191" s="27">
        <v>0</v>
      </c>
      <c r="AV191" s="27">
        <f>IFERROR(VLOOKUP(AU191,#REF!,2,0), )</f>
        <v>0</v>
      </c>
      <c r="AW191" s="27">
        <v>0</v>
      </c>
      <c r="AX191" s="27">
        <f>IFERROR(VLOOKUP(AW191,#REF!,2,0), )</f>
        <v>0</v>
      </c>
      <c r="AY191" s="37"/>
      <c r="AZ191" s="37"/>
      <c r="BA191" s="37"/>
      <c r="BB191" s="37"/>
      <c r="BC191" s="37"/>
      <c r="BD191" s="37"/>
      <c r="BE191" s="37"/>
      <c r="BF191" s="45"/>
      <c r="BG191" s="45"/>
      <c r="BH191" s="45"/>
      <c r="BI191" s="45"/>
      <c r="BJ191" s="45"/>
      <c r="BK191" s="45"/>
      <c r="BL191" s="45"/>
      <c r="BM191" s="45"/>
      <c r="BN191" s="45"/>
      <c r="BO191" s="45"/>
      <c r="BP191" s="46"/>
      <c r="BQ191" s="37"/>
      <c r="BR191" s="46"/>
      <c r="BS191" s="46"/>
      <c r="BT191" s="46"/>
      <c r="BU191" s="46"/>
      <c r="BV191" s="46"/>
      <c r="BW191" s="46"/>
      <c r="BX191" s="46"/>
      <c r="BY191" s="46"/>
      <c r="BZ191" s="37"/>
      <c r="CA191" s="43">
        <v>0</v>
      </c>
      <c r="CB191" s="37"/>
      <c r="CC191" s="37"/>
      <c r="CD191" s="42"/>
      <c r="CE191" s="46"/>
      <c r="CF191" s="46"/>
      <c r="CG191" s="43"/>
      <c r="CH191" s="37"/>
      <c r="CI191" s="37"/>
      <c r="CJ191" s="42"/>
      <c r="CK191" s="46"/>
      <c r="CL191" s="46"/>
      <c r="CM191" s="46"/>
      <c r="CN191" s="46"/>
      <c r="CO191" s="37"/>
      <c r="CP191" s="42"/>
      <c r="CQ191" s="46">
        <f t="shared" si="21"/>
        <v>0</v>
      </c>
      <c r="CR191" s="48">
        <f t="shared" si="24"/>
        <v>0</v>
      </c>
      <c r="CS191" s="48">
        <f t="shared" si="23"/>
        <v>0</v>
      </c>
      <c r="CT191" s="148">
        <v>44734</v>
      </c>
      <c r="CU191" s="389">
        <f t="shared" si="22"/>
        <v>2313360</v>
      </c>
      <c r="CV191" s="46"/>
      <c r="CW191" s="27"/>
      <c r="CX191" s="27"/>
      <c r="CY191" s="27"/>
      <c r="CZ191" s="142"/>
      <c r="DA191" s="142"/>
      <c r="DB191" s="142"/>
      <c r="DC191" s="142"/>
      <c r="DD191" s="142"/>
      <c r="DE191" s="142"/>
      <c r="DF191" s="248"/>
      <c r="DG191" s="376" t="s">
        <v>1458</v>
      </c>
      <c r="DH191" s="376" t="s">
        <v>1458</v>
      </c>
      <c r="DI191" s="249"/>
      <c r="DJ191" s="27" t="s">
        <v>3208</v>
      </c>
      <c r="DK191" s="27"/>
      <c r="DL191" s="49"/>
      <c r="DM191" s="49"/>
      <c r="DN191" s="25"/>
      <c r="DO191" t="s">
        <v>1558</v>
      </c>
    </row>
    <row r="192" spans="1:119" ht="25.5" customHeight="1" x14ac:dyDescent="0.25">
      <c r="A192" s="26" t="s">
        <v>1051</v>
      </c>
      <c r="B192" s="27">
        <v>2022</v>
      </c>
      <c r="C192" s="34" t="s">
        <v>1052</v>
      </c>
      <c r="D192" s="186" t="s">
        <v>3209</v>
      </c>
      <c r="E192" s="153" t="s">
        <v>3210</v>
      </c>
      <c r="F192" s="324" t="s">
        <v>3211</v>
      </c>
      <c r="G192" s="27" t="s">
        <v>1567</v>
      </c>
      <c r="H192" s="27" t="s">
        <v>1727</v>
      </c>
      <c r="I192" s="27" t="s">
        <v>1728</v>
      </c>
      <c r="J192" s="27" t="s">
        <v>3212</v>
      </c>
      <c r="K192" s="304" t="s">
        <v>3213</v>
      </c>
      <c r="L192" s="27" t="s">
        <v>1053</v>
      </c>
      <c r="M192" s="27" t="s">
        <v>1529</v>
      </c>
      <c r="N192" s="146">
        <v>800015583</v>
      </c>
      <c r="O192" s="176">
        <v>1</v>
      </c>
      <c r="P192" s="27" t="s">
        <v>3214</v>
      </c>
      <c r="Q192" s="27" t="s">
        <v>1530</v>
      </c>
      <c r="R192" s="378" t="s">
        <v>3084</v>
      </c>
      <c r="S192" s="27"/>
      <c r="T192" s="27" t="s">
        <v>3215</v>
      </c>
      <c r="U192" s="27" t="s">
        <v>1430</v>
      </c>
      <c r="V192" s="37">
        <v>13822868</v>
      </c>
      <c r="W192" s="27" t="s">
        <v>3134</v>
      </c>
      <c r="X192" s="27"/>
      <c r="Y192" s="27"/>
      <c r="Z192" s="37">
        <v>3125235504</v>
      </c>
      <c r="AA192" s="37">
        <v>9</v>
      </c>
      <c r="AB192" s="37">
        <v>12</v>
      </c>
      <c r="AC192" s="27">
        <v>0</v>
      </c>
      <c r="AD192" s="40">
        <v>44727</v>
      </c>
      <c r="AE192" s="40">
        <v>44728</v>
      </c>
      <c r="AF192" s="41"/>
      <c r="AG192" s="148">
        <v>45092</v>
      </c>
      <c r="AH192" s="43">
        <v>0</v>
      </c>
      <c r="AI192" s="187">
        <v>44216150.399999999</v>
      </c>
      <c r="AJ192" s="187"/>
      <c r="AK192" s="187"/>
      <c r="AL192" s="27" t="s">
        <v>3087</v>
      </c>
      <c r="AM192" s="169" t="s">
        <v>3087</v>
      </c>
      <c r="AN192" s="27">
        <v>613</v>
      </c>
      <c r="AO192" s="25" t="s">
        <v>3216</v>
      </c>
      <c r="AP192" s="173" t="s">
        <v>3217</v>
      </c>
      <c r="AQ192" s="27" t="s">
        <v>1531</v>
      </c>
      <c r="AR192" s="146" t="s">
        <v>1789</v>
      </c>
      <c r="AS192" s="37" t="s">
        <v>1570</v>
      </c>
      <c r="AT192" s="27">
        <f>IFERROR(VLOOKUP(AS192,#REF!,2,0), )</f>
        <v>0</v>
      </c>
      <c r="AU192" s="27">
        <v>0</v>
      </c>
      <c r="AV192" s="27">
        <f>IFERROR(VLOOKUP(AU192,#REF!,2,0), )</f>
        <v>0</v>
      </c>
      <c r="AW192" s="27">
        <v>0</v>
      </c>
      <c r="AX192" s="27">
        <f>IFERROR(VLOOKUP(AW192,#REF!,2,0), )</f>
        <v>0</v>
      </c>
      <c r="AY192" s="37"/>
      <c r="AZ192" s="37"/>
      <c r="BA192" s="37"/>
      <c r="BB192" s="37"/>
      <c r="BC192" s="37"/>
      <c r="BD192" s="37"/>
      <c r="BE192" s="37"/>
      <c r="BF192" s="45"/>
      <c r="BG192" s="45"/>
      <c r="BH192" s="45"/>
      <c r="BI192" s="45"/>
      <c r="BJ192" s="45"/>
      <c r="BK192" s="45"/>
      <c r="BL192" s="45"/>
      <c r="BM192" s="45"/>
      <c r="BN192" s="45"/>
      <c r="BO192" s="45"/>
      <c r="BP192" s="46"/>
      <c r="BQ192" s="37"/>
      <c r="BR192" s="46"/>
      <c r="BS192" s="46"/>
      <c r="BT192" s="46"/>
      <c r="BU192" s="46"/>
      <c r="BV192" s="46"/>
      <c r="BW192" s="46"/>
      <c r="BX192" s="46"/>
      <c r="BY192" s="46"/>
      <c r="BZ192" s="37"/>
      <c r="CA192" s="43">
        <v>0</v>
      </c>
      <c r="CB192" s="37"/>
      <c r="CC192" s="37"/>
      <c r="CD192" s="42"/>
      <c r="CE192" s="46"/>
      <c r="CF192" s="46"/>
      <c r="CG192" s="43"/>
      <c r="CH192" s="37"/>
      <c r="CI192" s="37"/>
      <c r="CJ192" s="42"/>
      <c r="CK192" s="46"/>
      <c r="CL192" s="46"/>
      <c r="CM192" s="46"/>
      <c r="CN192" s="46"/>
      <c r="CO192" s="37"/>
      <c r="CP192" s="42"/>
      <c r="CQ192" s="46">
        <f t="shared" si="21"/>
        <v>0</v>
      </c>
      <c r="CR192" s="48">
        <f t="shared" si="24"/>
        <v>0</v>
      </c>
      <c r="CS192" s="48">
        <f t="shared" si="23"/>
        <v>0</v>
      </c>
      <c r="CT192" s="148">
        <v>45092</v>
      </c>
      <c r="CU192" s="389">
        <f t="shared" si="22"/>
        <v>44216150.399999999</v>
      </c>
      <c r="CV192" s="46"/>
      <c r="CW192" s="27"/>
      <c r="CX192" s="27"/>
      <c r="CY192" s="27"/>
      <c r="CZ192" s="142"/>
      <c r="DA192" s="142"/>
      <c r="DB192" s="142"/>
      <c r="DC192" s="142"/>
      <c r="DD192" s="142"/>
      <c r="DE192" s="142"/>
      <c r="DF192" s="27"/>
      <c r="DG192" s="235" t="s">
        <v>1847</v>
      </c>
      <c r="DH192" s="235" t="s">
        <v>1458</v>
      </c>
      <c r="DI192" s="27"/>
      <c r="DJ192" s="27" t="s">
        <v>2124</v>
      </c>
      <c r="DK192" s="27"/>
      <c r="DL192" s="49"/>
      <c r="DM192" s="49"/>
      <c r="DN192" s="25" t="s">
        <v>1254</v>
      </c>
      <c r="DO192" t="s">
        <v>1558</v>
      </c>
    </row>
    <row r="193" spans="1:119" ht="25.5" customHeight="1" x14ac:dyDescent="0.25">
      <c r="A193" s="26" t="s">
        <v>1054</v>
      </c>
      <c r="B193" s="27">
        <v>2022</v>
      </c>
      <c r="C193" s="34" t="s">
        <v>1055</v>
      </c>
      <c r="D193" s="186" t="s">
        <v>3218</v>
      </c>
      <c r="E193" s="153" t="s">
        <v>3219</v>
      </c>
      <c r="F193" s="324" t="s">
        <v>3220</v>
      </c>
      <c r="G193" s="27" t="s">
        <v>1769</v>
      </c>
      <c r="H193" s="27" t="s">
        <v>1770</v>
      </c>
      <c r="I193" s="27" t="s">
        <v>1528</v>
      </c>
      <c r="J193" s="27" t="s">
        <v>3221</v>
      </c>
      <c r="K193" s="304" t="s">
        <v>3222</v>
      </c>
      <c r="L193" s="27" t="s">
        <v>1056</v>
      </c>
      <c r="M193" s="27" t="s">
        <v>1529</v>
      </c>
      <c r="N193" s="146">
        <v>901606579</v>
      </c>
      <c r="O193" s="176">
        <v>2</v>
      </c>
      <c r="P193" s="27" t="s">
        <v>1981</v>
      </c>
      <c r="Q193" s="27" t="s">
        <v>1530</v>
      </c>
      <c r="R193" s="378" t="s">
        <v>3084</v>
      </c>
      <c r="S193" s="27"/>
      <c r="T193" s="27" t="s">
        <v>3223</v>
      </c>
      <c r="U193" s="27" t="s">
        <v>1430</v>
      </c>
      <c r="V193" s="37">
        <v>72214607</v>
      </c>
      <c r="W193" s="27" t="s">
        <v>3224</v>
      </c>
      <c r="X193" s="27"/>
      <c r="Y193" s="27"/>
      <c r="Z193" s="37"/>
      <c r="AA193" s="37">
        <v>51</v>
      </c>
      <c r="AB193" s="37">
        <v>6</v>
      </c>
      <c r="AC193" s="27">
        <v>0</v>
      </c>
      <c r="AD193" s="40">
        <v>44728</v>
      </c>
      <c r="AE193" s="40">
        <v>44756</v>
      </c>
      <c r="AF193" s="41"/>
      <c r="AG193" s="148">
        <v>44939</v>
      </c>
      <c r="AH193" s="43">
        <v>0</v>
      </c>
      <c r="AI193" s="187">
        <v>364486102</v>
      </c>
      <c r="AJ193" s="187"/>
      <c r="AK193" s="187"/>
      <c r="AL193" s="27" t="s">
        <v>3225</v>
      </c>
      <c r="AM193" s="27" t="s">
        <v>1673</v>
      </c>
      <c r="AN193" s="27">
        <v>622</v>
      </c>
      <c r="AO193" s="25" t="s">
        <v>3226</v>
      </c>
      <c r="AP193" s="191">
        <v>44742</v>
      </c>
      <c r="AQ193" s="27" t="s">
        <v>1434</v>
      </c>
      <c r="AR193" s="146" t="s">
        <v>1546</v>
      </c>
      <c r="AS193" s="37"/>
      <c r="AT193" s="27">
        <f>IFERROR(VLOOKUP(AS193,#REF!,2,0), )</f>
        <v>0</v>
      </c>
      <c r="AU193" s="27"/>
      <c r="AV193" s="27">
        <f>IFERROR(VLOOKUP(AU193,#REF!,2,0), )</f>
        <v>0</v>
      </c>
      <c r="AW193" s="27"/>
      <c r="AX193" s="27">
        <f>IFERROR(VLOOKUP(AW193,#REF!,2,0), )</f>
        <v>0</v>
      </c>
      <c r="AY193" s="37">
        <v>2</v>
      </c>
      <c r="AZ193" s="37">
        <v>2</v>
      </c>
      <c r="BA193" s="37"/>
      <c r="BB193" s="37">
        <v>2</v>
      </c>
      <c r="BC193" s="37"/>
      <c r="BD193" s="37"/>
      <c r="BE193" s="37"/>
      <c r="BF193" s="45"/>
      <c r="BG193" s="45"/>
      <c r="BH193" s="45"/>
      <c r="BI193" s="45">
        <v>45056</v>
      </c>
      <c r="BJ193" s="45">
        <v>45106</v>
      </c>
      <c r="BK193" s="45"/>
      <c r="BL193" s="45"/>
      <c r="BM193" s="45">
        <v>45124</v>
      </c>
      <c r="BN193" s="45"/>
      <c r="BO193" s="45"/>
      <c r="BP193" s="46"/>
      <c r="BQ193" s="37"/>
      <c r="BR193" s="46"/>
      <c r="BS193" s="46"/>
      <c r="BT193" s="46"/>
      <c r="BU193" s="46"/>
      <c r="BV193" s="46"/>
      <c r="BW193" s="46"/>
      <c r="BX193" s="46"/>
      <c r="BY193" s="46"/>
      <c r="BZ193" s="23"/>
      <c r="CA193" s="43">
        <v>98824645</v>
      </c>
      <c r="CB193" s="37">
        <v>2</v>
      </c>
      <c r="CC193" s="37">
        <v>0</v>
      </c>
      <c r="CD193" s="42">
        <v>44998</v>
      </c>
      <c r="CE193" s="46"/>
      <c r="CF193" s="46"/>
      <c r="CG193" s="43">
        <v>98824465</v>
      </c>
      <c r="CH193" s="37">
        <v>2</v>
      </c>
      <c r="CI193" s="37">
        <v>0</v>
      </c>
      <c r="CJ193" s="42">
        <v>45059</v>
      </c>
      <c r="CK193" s="46"/>
      <c r="CL193" s="46"/>
      <c r="CM193" s="46"/>
      <c r="CN193" s="46"/>
      <c r="CO193" s="37"/>
      <c r="CP193" s="42"/>
      <c r="CQ193" s="46">
        <f t="shared" si="21"/>
        <v>197649110</v>
      </c>
      <c r="CR193" s="48">
        <f t="shared" si="24"/>
        <v>4</v>
      </c>
      <c r="CS193" s="48">
        <f t="shared" si="23"/>
        <v>0</v>
      </c>
      <c r="CT193" s="42">
        <v>45127</v>
      </c>
      <c r="CU193" s="389">
        <f t="shared" si="22"/>
        <v>562135212</v>
      </c>
      <c r="CV193" s="46"/>
      <c r="CW193" s="27"/>
      <c r="CX193" s="27"/>
      <c r="CY193" s="27"/>
      <c r="CZ193" s="142"/>
      <c r="DA193" s="142"/>
      <c r="DB193" s="142"/>
      <c r="DC193" s="142"/>
      <c r="DD193" s="142"/>
      <c r="DE193" s="142"/>
      <c r="DF193" s="27"/>
      <c r="DG193" s="27" t="s">
        <v>1462</v>
      </c>
      <c r="DH193" s="27" t="s">
        <v>1458</v>
      </c>
      <c r="DI193" s="27"/>
      <c r="DJ193" s="27" t="s">
        <v>1228</v>
      </c>
      <c r="DK193" s="27"/>
      <c r="DL193" s="49"/>
      <c r="DM193" s="49"/>
      <c r="DN193" s="25"/>
      <c r="DO193" t="s">
        <v>1558</v>
      </c>
    </row>
    <row r="194" spans="1:119" ht="25.5" customHeight="1" x14ac:dyDescent="0.25">
      <c r="A194" s="26" t="s">
        <v>1057</v>
      </c>
      <c r="B194" s="27">
        <v>2022</v>
      </c>
      <c r="C194" s="30" t="s">
        <v>1058</v>
      </c>
      <c r="D194" s="190" t="s">
        <v>3227</v>
      </c>
      <c r="E194" s="153" t="s">
        <v>3228</v>
      </c>
      <c r="F194" s="324" t="s">
        <v>3229</v>
      </c>
      <c r="G194" s="27" t="s">
        <v>1567</v>
      </c>
      <c r="H194" s="27" t="s">
        <v>1568</v>
      </c>
      <c r="I194" s="27" t="s">
        <v>1528</v>
      </c>
      <c r="J194" s="27" t="s">
        <v>3230</v>
      </c>
      <c r="K194" s="304" t="s">
        <v>3231</v>
      </c>
      <c r="L194" s="27" t="s">
        <v>1059</v>
      </c>
      <c r="M194" s="27" t="s">
        <v>1529</v>
      </c>
      <c r="N194" s="146">
        <v>830073899</v>
      </c>
      <c r="O194" s="176">
        <v>8</v>
      </c>
      <c r="P194" s="27" t="s">
        <v>1565</v>
      </c>
      <c r="Q194" s="27" t="s">
        <v>1530</v>
      </c>
      <c r="R194" s="378" t="s">
        <v>3084</v>
      </c>
      <c r="S194" s="27"/>
      <c r="T194" s="27" t="s">
        <v>1740</v>
      </c>
      <c r="U194" s="27" t="s">
        <v>1430</v>
      </c>
      <c r="V194" s="37">
        <v>51854406</v>
      </c>
      <c r="W194" s="27" t="s">
        <v>3134</v>
      </c>
      <c r="X194" s="27"/>
      <c r="Y194" s="27"/>
      <c r="Z194" s="37"/>
      <c r="AA194" s="37">
        <v>9</v>
      </c>
      <c r="AB194" s="37">
        <v>5</v>
      </c>
      <c r="AC194" s="27">
        <v>0</v>
      </c>
      <c r="AD194" s="40">
        <v>44733</v>
      </c>
      <c r="AE194" s="40">
        <v>44735</v>
      </c>
      <c r="AF194" s="41"/>
      <c r="AG194" s="148">
        <v>44917</v>
      </c>
      <c r="AH194" s="43">
        <v>0</v>
      </c>
      <c r="AI194" s="187">
        <v>13787000</v>
      </c>
      <c r="AJ194" s="187"/>
      <c r="AK194" s="187"/>
      <c r="AL194" s="27" t="s">
        <v>3232</v>
      </c>
      <c r="AM194" s="27" t="s">
        <v>1673</v>
      </c>
      <c r="AN194" s="27">
        <v>614</v>
      </c>
      <c r="AO194" s="25" t="s">
        <v>3233</v>
      </c>
      <c r="AP194" s="173" t="s">
        <v>3234</v>
      </c>
      <c r="AQ194" s="27" t="s">
        <v>1531</v>
      </c>
      <c r="AR194" s="146" t="s">
        <v>1741</v>
      </c>
      <c r="AS194" s="37" t="s">
        <v>1570</v>
      </c>
      <c r="AT194" s="27">
        <f>IFERROR(VLOOKUP(AS194,#REF!,2,0), )</f>
        <v>0</v>
      </c>
      <c r="AU194" s="27"/>
      <c r="AV194" s="27">
        <f>IFERROR(VLOOKUP(AU194,#REF!,2,0), )</f>
        <v>0</v>
      </c>
      <c r="AW194" s="27"/>
      <c r="AX194" s="27">
        <f>IFERROR(VLOOKUP(AW194,#REF!,2,0), )</f>
        <v>0</v>
      </c>
      <c r="AY194" s="37">
        <v>2</v>
      </c>
      <c r="AZ194" s="37">
        <v>2</v>
      </c>
      <c r="BA194" s="37"/>
      <c r="BB194" s="37"/>
      <c r="BC194" s="37"/>
      <c r="BD194" s="37"/>
      <c r="BE194" s="37"/>
      <c r="BF194" s="45"/>
      <c r="BG194" s="45"/>
      <c r="BH194" s="45"/>
      <c r="BI194" s="45"/>
      <c r="BJ194" s="45"/>
      <c r="BK194" s="45"/>
      <c r="BL194" s="45"/>
      <c r="BM194" s="45"/>
      <c r="BN194" s="45"/>
      <c r="BO194" s="45"/>
      <c r="BP194" s="46"/>
      <c r="BQ194" s="37"/>
      <c r="BR194" s="46"/>
      <c r="BS194" s="46"/>
      <c r="BT194" s="46"/>
      <c r="BU194" s="46"/>
      <c r="BV194" s="46"/>
      <c r="BW194" s="46"/>
      <c r="BX194" s="46"/>
      <c r="BY194" s="46"/>
      <c r="BZ194" s="37"/>
      <c r="CA194" s="43">
        <v>5000000</v>
      </c>
      <c r="CB194" s="37">
        <v>1</v>
      </c>
      <c r="CC194" s="37">
        <v>0</v>
      </c>
      <c r="CD194" s="232">
        <v>44948</v>
      </c>
      <c r="CE194" s="46"/>
      <c r="CF194" s="46"/>
      <c r="CG194" s="43">
        <v>1893500</v>
      </c>
      <c r="CH194" s="37">
        <v>2</v>
      </c>
      <c r="CI194" s="37">
        <v>0</v>
      </c>
      <c r="CJ194" s="42">
        <v>45006</v>
      </c>
      <c r="CK194" s="46"/>
      <c r="CL194" s="46"/>
      <c r="CM194" s="46"/>
      <c r="CN194" s="46"/>
      <c r="CO194" s="37"/>
      <c r="CP194" s="42"/>
      <c r="CQ194" s="46">
        <f t="shared" si="21"/>
        <v>6893500</v>
      </c>
      <c r="CR194" s="48">
        <f t="shared" si="24"/>
        <v>3</v>
      </c>
      <c r="CS194" s="48">
        <f t="shared" si="23"/>
        <v>0</v>
      </c>
      <c r="CT194" s="42">
        <v>45006</v>
      </c>
      <c r="CU194" s="389">
        <f t="shared" si="22"/>
        <v>20680500</v>
      </c>
      <c r="CV194" s="46"/>
      <c r="CW194" s="27"/>
      <c r="CX194" s="27"/>
      <c r="CY194" s="27"/>
      <c r="CZ194" s="142"/>
      <c r="DA194" s="142"/>
      <c r="DB194" s="142"/>
      <c r="DC194" s="142"/>
      <c r="DD194" s="142"/>
      <c r="DE194" s="142"/>
      <c r="DF194" s="27"/>
      <c r="DG194" s="347" t="s">
        <v>1847</v>
      </c>
      <c r="DH194" s="347" t="s">
        <v>1458</v>
      </c>
      <c r="DI194" s="27"/>
      <c r="DJ194" s="27" t="s">
        <v>1631</v>
      </c>
      <c r="DK194" s="27"/>
      <c r="DL194" s="49"/>
      <c r="DM194" s="49"/>
      <c r="DN194" s="25"/>
      <c r="DO194" t="s">
        <v>1558</v>
      </c>
    </row>
    <row r="195" spans="1:119" ht="25.5" customHeight="1" x14ac:dyDescent="0.25">
      <c r="A195" s="26" t="s">
        <v>1060</v>
      </c>
      <c r="B195" s="27">
        <v>2022</v>
      </c>
      <c r="C195" s="30" t="s">
        <v>1061</v>
      </c>
      <c r="D195" s="186" t="s">
        <v>3235</v>
      </c>
      <c r="E195" s="36" t="s">
        <v>3236</v>
      </c>
      <c r="F195" s="324" t="s">
        <v>3237</v>
      </c>
      <c r="G195" s="27" t="s">
        <v>1702</v>
      </c>
      <c r="H195" s="27" t="s">
        <v>1727</v>
      </c>
      <c r="I195" s="27" t="s">
        <v>1528</v>
      </c>
      <c r="J195" s="27" t="s">
        <v>3238</v>
      </c>
      <c r="K195" s="304" t="s">
        <v>1289</v>
      </c>
      <c r="L195" s="27" t="s">
        <v>1062</v>
      </c>
      <c r="M195" s="27" t="s">
        <v>1529</v>
      </c>
      <c r="N195" s="146">
        <v>830037946</v>
      </c>
      <c r="O195" s="176">
        <v>3</v>
      </c>
      <c r="P195" s="27" t="s">
        <v>1565</v>
      </c>
      <c r="Q195" s="27" t="s">
        <v>1530</v>
      </c>
      <c r="R195" s="378" t="s">
        <v>3084</v>
      </c>
      <c r="S195" s="27"/>
      <c r="T195" s="27" t="s">
        <v>1528</v>
      </c>
      <c r="U195" s="27" t="s">
        <v>1529</v>
      </c>
      <c r="V195" s="146">
        <v>830037946</v>
      </c>
      <c r="W195" s="27" t="s">
        <v>3123</v>
      </c>
      <c r="X195" s="27"/>
      <c r="Y195" s="27"/>
      <c r="Z195" s="37"/>
      <c r="AA195" s="37">
        <v>0</v>
      </c>
      <c r="AB195" s="37">
        <v>0</v>
      </c>
      <c r="AC195" s="27">
        <v>30</v>
      </c>
      <c r="AD195" s="40">
        <v>44733</v>
      </c>
      <c r="AE195" s="40">
        <v>44733</v>
      </c>
      <c r="AF195" s="41"/>
      <c r="AG195" s="148">
        <v>44763</v>
      </c>
      <c r="AH195" s="43">
        <v>0</v>
      </c>
      <c r="AI195" s="187">
        <v>2560404</v>
      </c>
      <c r="AJ195" s="187"/>
      <c r="AK195" s="187"/>
      <c r="AL195" s="27"/>
      <c r="AM195" s="169"/>
      <c r="AN195" s="27">
        <v>615</v>
      </c>
      <c r="AO195" s="25" t="s">
        <v>3239</v>
      </c>
      <c r="AP195" s="173" t="s">
        <v>3234</v>
      </c>
      <c r="AQ195" s="27" t="s">
        <v>1531</v>
      </c>
      <c r="AR195" s="146" t="s">
        <v>3113</v>
      </c>
      <c r="AS195" s="37" t="s">
        <v>1570</v>
      </c>
      <c r="AT195" s="27">
        <f>IFERROR(VLOOKUP(AS195,#REF!,2,0), )</f>
        <v>0</v>
      </c>
      <c r="AU195" s="27">
        <v>0</v>
      </c>
      <c r="AV195" s="27">
        <f>IFERROR(VLOOKUP(AU195,#REF!,2,0), )</f>
        <v>0</v>
      </c>
      <c r="AW195" s="27">
        <v>0</v>
      </c>
      <c r="AX195" s="27">
        <f>IFERROR(VLOOKUP(AW195,#REF!,2,0), )</f>
        <v>0</v>
      </c>
      <c r="AY195" s="37"/>
      <c r="AZ195" s="37"/>
      <c r="BA195" s="37"/>
      <c r="BB195" s="37"/>
      <c r="BC195" s="37"/>
      <c r="BD195" s="37"/>
      <c r="BE195" s="37"/>
      <c r="BF195" s="45"/>
      <c r="BG195" s="45"/>
      <c r="BH195" s="45"/>
      <c r="BI195" s="45"/>
      <c r="BJ195" s="45"/>
      <c r="BK195" s="45"/>
      <c r="BL195" s="45"/>
      <c r="BM195" s="45"/>
      <c r="BN195" s="45"/>
      <c r="BO195" s="45"/>
      <c r="BP195" s="46"/>
      <c r="BQ195" s="37"/>
      <c r="BR195" s="46"/>
      <c r="BS195" s="46"/>
      <c r="BT195" s="46"/>
      <c r="BU195" s="46"/>
      <c r="BV195" s="46"/>
      <c r="BW195" s="46"/>
      <c r="BX195" s="46"/>
      <c r="BY195" s="46"/>
      <c r="BZ195" s="37"/>
      <c r="CA195" s="43">
        <v>0</v>
      </c>
      <c r="CB195" s="37"/>
      <c r="CC195" s="37"/>
      <c r="CD195" s="42"/>
      <c r="CE195" s="46"/>
      <c r="CF195" s="46"/>
      <c r="CG195" s="43"/>
      <c r="CH195" s="37"/>
      <c r="CI195" s="37"/>
      <c r="CJ195" s="42"/>
      <c r="CK195" s="46"/>
      <c r="CL195" s="46"/>
      <c r="CM195" s="46"/>
      <c r="CN195" s="46"/>
      <c r="CO195" s="37"/>
      <c r="CP195" s="42"/>
      <c r="CQ195" s="46">
        <f t="shared" si="21"/>
        <v>0</v>
      </c>
      <c r="CR195" s="48">
        <f t="shared" si="24"/>
        <v>0</v>
      </c>
      <c r="CS195" s="48">
        <f t="shared" si="23"/>
        <v>0</v>
      </c>
      <c r="CT195" s="148">
        <v>45128</v>
      </c>
      <c r="CU195" s="389">
        <f t="shared" si="22"/>
        <v>2560404</v>
      </c>
      <c r="CV195" s="46"/>
      <c r="CW195" s="27"/>
      <c r="CX195" s="27"/>
      <c r="CY195" s="27"/>
      <c r="CZ195" s="142"/>
      <c r="DA195" s="142"/>
      <c r="DB195" s="142"/>
      <c r="DC195" s="142"/>
      <c r="DD195" s="142"/>
      <c r="DE195" s="142"/>
      <c r="DF195" s="248"/>
      <c r="DG195" s="376" t="s">
        <v>1458</v>
      </c>
      <c r="DH195" s="376" t="s">
        <v>1458</v>
      </c>
      <c r="DI195" s="249"/>
      <c r="DJ195" s="27" t="s">
        <v>1558</v>
      </c>
      <c r="DK195" s="27" t="s">
        <v>3240</v>
      </c>
      <c r="DL195" s="49"/>
      <c r="DM195" s="49"/>
      <c r="DN195" s="25"/>
      <c r="DO195" t="s">
        <v>1558</v>
      </c>
    </row>
    <row r="196" spans="1:119" ht="25.5" customHeight="1" x14ac:dyDescent="0.25">
      <c r="A196" s="26" t="s">
        <v>1063</v>
      </c>
      <c r="B196" s="27">
        <v>2022</v>
      </c>
      <c r="C196" s="30" t="s">
        <v>1064</v>
      </c>
      <c r="D196" s="186" t="s">
        <v>3241</v>
      </c>
      <c r="E196" s="36" t="s">
        <v>3242</v>
      </c>
      <c r="F196" s="324" t="s">
        <v>3243</v>
      </c>
      <c r="G196" s="27" t="s">
        <v>1726</v>
      </c>
      <c r="H196" s="27" t="s">
        <v>1727</v>
      </c>
      <c r="I196" s="27" t="s">
        <v>1728</v>
      </c>
      <c r="J196" s="27" t="s">
        <v>3244</v>
      </c>
      <c r="K196" s="304" t="s">
        <v>3245</v>
      </c>
      <c r="L196" s="27" t="s">
        <v>1065</v>
      </c>
      <c r="M196" s="27" t="s">
        <v>1529</v>
      </c>
      <c r="N196" s="146">
        <v>860002184</v>
      </c>
      <c r="O196" s="176">
        <v>6</v>
      </c>
      <c r="P196" s="27" t="s">
        <v>1565</v>
      </c>
      <c r="Q196" s="27" t="s">
        <v>1530</v>
      </c>
      <c r="R196" s="378" t="s">
        <v>3084</v>
      </c>
      <c r="S196" s="27"/>
      <c r="T196" s="27"/>
      <c r="U196" s="27" t="s">
        <v>1430</v>
      </c>
      <c r="V196" s="37"/>
      <c r="W196" s="27" t="s">
        <v>3123</v>
      </c>
      <c r="X196" s="27"/>
      <c r="Y196" s="27"/>
      <c r="Z196" s="37"/>
      <c r="AA196" s="37">
        <v>2</v>
      </c>
      <c r="AB196" s="37">
        <v>0</v>
      </c>
      <c r="AC196" s="25">
        <v>274</v>
      </c>
      <c r="AD196" s="40">
        <v>44740</v>
      </c>
      <c r="AE196" s="40">
        <v>44750</v>
      </c>
      <c r="AF196" s="41"/>
      <c r="AG196" s="148">
        <v>45033</v>
      </c>
      <c r="AH196" s="43">
        <v>0</v>
      </c>
      <c r="AI196" s="187">
        <v>69045984</v>
      </c>
      <c r="AJ196" s="187"/>
      <c r="AK196" s="187"/>
      <c r="AL196" s="27"/>
      <c r="AM196" s="169"/>
      <c r="AN196" s="27">
        <v>623</v>
      </c>
      <c r="AO196" t="s">
        <v>3246</v>
      </c>
      <c r="AP196" s="191">
        <v>44750</v>
      </c>
      <c r="AQ196" s="27" t="s">
        <v>1531</v>
      </c>
      <c r="AR196" s="146" t="s">
        <v>1729</v>
      </c>
      <c r="AS196" s="37"/>
      <c r="AT196" s="27">
        <f>IFERROR(VLOOKUP(AS196,#REF!,2,0), )</f>
        <v>0</v>
      </c>
      <c r="AU196" s="27"/>
      <c r="AV196" s="27">
        <f>IFERROR(VLOOKUP(AU196,#REF!,2,0), )</f>
        <v>0</v>
      </c>
      <c r="AW196" s="27"/>
      <c r="AX196" s="27">
        <f>IFERROR(VLOOKUP(AW196,#REF!,2,0), )</f>
        <v>0</v>
      </c>
      <c r="AY196" s="37"/>
      <c r="AZ196" s="37"/>
      <c r="BA196" s="37"/>
      <c r="BB196" s="37"/>
      <c r="BC196" s="37"/>
      <c r="BD196" s="37"/>
      <c r="BE196" s="37"/>
      <c r="BF196" s="45"/>
      <c r="BG196" s="45"/>
      <c r="BH196" s="45"/>
      <c r="BI196" s="45"/>
      <c r="BJ196" s="45"/>
      <c r="BK196" s="45"/>
      <c r="BL196" s="45"/>
      <c r="BM196" s="45"/>
      <c r="BN196" s="45"/>
      <c r="BO196" s="45"/>
      <c r="BP196" s="46"/>
      <c r="BQ196" s="37"/>
      <c r="BR196" s="46"/>
      <c r="BS196" s="46"/>
      <c r="BT196" s="46"/>
      <c r="BU196" s="46"/>
      <c r="BV196" s="46"/>
      <c r="BW196" s="46"/>
      <c r="BX196" s="46"/>
      <c r="BY196" s="46"/>
      <c r="BZ196" s="37"/>
      <c r="CA196" s="43">
        <v>0</v>
      </c>
      <c r="CB196" s="37"/>
      <c r="CC196" s="37"/>
      <c r="CD196" s="42"/>
      <c r="CE196" s="46"/>
      <c r="CF196" s="46"/>
      <c r="CG196" s="43"/>
      <c r="CH196" s="37"/>
      <c r="CI196" s="37"/>
      <c r="CJ196" s="42"/>
      <c r="CK196" s="46"/>
      <c r="CL196" s="46"/>
      <c r="CM196" s="46"/>
      <c r="CN196" s="46"/>
      <c r="CO196" s="37"/>
      <c r="CP196" s="42"/>
      <c r="CQ196" s="46">
        <f t="shared" si="21"/>
        <v>0</v>
      </c>
      <c r="CR196" s="48">
        <f t="shared" si="24"/>
        <v>0</v>
      </c>
      <c r="CS196" s="48">
        <f t="shared" si="23"/>
        <v>0</v>
      </c>
      <c r="CT196" s="148">
        <v>45033</v>
      </c>
      <c r="CU196" s="389">
        <f t="shared" si="22"/>
        <v>69045984</v>
      </c>
      <c r="CV196" s="46"/>
      <c r="CW196" s="27"/>
      <c r="CX196" s="27"/>
      <c r="CY196" s="27"/>
      <c r="CZ196" s="142"/>
      <c r="DA196" s="142"/>
      <c r="DB196" s="142"/>
      <c r="DC196" s="142"/>
      <c r="DD196" s="142"/>
      <c r="DE196" s="142"/>
      <c r="DF196" s="27"/>
      <c r="DG196" s="235" t="s">
        <v>1847</v>
      </c>
      <c r="DH196" s="235" t="s">
        <v>1458</v>
      </c>
      <c r="DI196" s="27"/>
      <c r="DJ196" s="27" t="s">
        <v>1228</v>
      </c>
      <c r="DK196" s="27"/>
      <c r="DL196" s="49"/>
      <c r="DM196" s="49"/>
      <c r="DN196" s="25"/>
      <c r="DO196" t="s">
        <v>1558</v>
      </c>
    </row>
    <row r="197" spans="1:119" ht="25.5" customHeight="1" x14ac:dyDescent="0.25">
      <c r="A197" s="26" t="s">
        <v>1066</v>
      </c>
      <c r="B197" s="27">
        <v>2022</v>
      </c>
      <c r="C197" s="30" t="s">
        <v>1067</v>
      </c>
      <c r="D197" s="186" t="s">
        <v>3247</v>
      </c>
      <c r="E197" s="36" t="s">
        <v>3248</v>
      </c>
      <c r="F197" s="324" t="s">
        <v>3249</v>
      </c>
      <c r="G197" s="27" t="s">
        <v>1750</v>
      </c>
      <c r="H197" s="27" t="s">
        <v>1426</v>
      </c>
      <c r="I197" s="27" t="s">
        <v>1751</v>
      </c>
      <c r="J197" s="27" t="s">
        <v>3250</v>
      </c>
      <c r="K197" s="304" t="s">
        <v>3251</v>
      </c>
      <c r="L197" s="27" t="s">
        <v>1068</v>
      </c>
      <c r="M197" s="27" t="s">
        <v>1529</v>
      </c>
      <c r="N197" s="146">
        <v>900413030</v>
      </c>
      <c r="O197" s="176">
        <v>9</v>
      </c>
      <c r="P197" s="27" t="s">
        <v>1565</v>
      </c>
      <c r="Q197" s="27" t="s">
        <v>1530</v>
      </c>
      <c r="R197" s="378" t="s">
        <v>3084</v>
      </c>
      <c r="S197" s="27"/>
      <c r="T197" s="27" t="s">
        <v>3252</v>
      </c>
      <c r="U197" s="27" t="s">
        <v>1430</v>
      </c>
      <c r="V197" s="37">
        <v>52965096</v>
      </c>
      <c r="W197" s="169"/>
      <c r="X197" s="169"/>
      <c r="Y197" s="169"/>
      <c r="Z197" s="37"/>
      <c r="AA197" s="37">
        <v>0</v>
      </c>
      <c r="AB197" s="37">
        <v>12</v>
      </c>
      <c r="AC197" s="27">
        <v>15</v>
      </c>
      <c r="AD197" s="40">
        <v>44757</v>
      </c>
      <c r="AE197" s="40">
        <v>44757</v>
      </c>
      <c r="AF197" s="41"/>
      <c r="AG197" s="148">
        <v>45169</v>
      </c>
      <c r="AH197" s="43">
        <v>0</v>
      </c>
      <c r="AI197" s="187">
        <v>280000000</v>
      </c>
      <c r="AJ197" s="187"/>
      <c r="AK197" s="43">
        <v>25827408716</v>
      </c>
      <c r="AL197" s="27"/>
      <c r="AM197" s="169"/>
      <c r="AN197" s="44" t="s">
        <v>3253</v>
      </c>
      <c r="AO197" s="25" t="s">
        <v>3254</v>
      </c>
      <c r="AP197" s="173" t="s">
        <v>3255</v>
      </c>
      <c r="AQ197" s="27" t="s">
        <v>1434</v>
      </c>
      <c r="AR197" s="146" t="s">
        <v>1589</v>
      </c>
      <c r="AS197" s="37">
        <v>1</v>
      </c>
      <c r="AT197" s="27">
        <f>IFERROR(VLOOKUP(AS197,#REF!,2,0), )</f>
        <v>0</v>
      </c>
      <c r="AU197" s="27">
        <v>21</v>
      </c>
      <c r="AV197" s="27">
        <f>IFERROR(VLOOKUP(AU197,#REF!,2,0), )</f>
        <v>0</v>
      </c>
      <c r="AW197" s="27">
        <v>2078</v>
      </c>
      <c r="AX197" s="27">
        <f>IFERROR(VLOOKUP(AW197,#REF!,2,0), )</f>
        <v>0</v>
      </c>
      <c r="AY197" s="37"/>
      <c r="AZ197" s="37"/>
      <c r="BA197" s="37"/>
      <c r="BB197" s="37"/>
      <c r="BC197" s="37"/>
      <c r="BD197" s="37"/>
      <c r="BE197" s="37"/>
      <c r="BF197" s="45"/>
      <c r="BG197" s="45"/>
      <c r="BH197" s="45"/>
      <c r="BI197" s="45"/>
      <c r="BJ197" s="45"/>
      <c r="BK197" s="45"/>
      <c r="BL197" s="45"/>
      <c r="BM197" s="45"/>
      <c r="BN197" s="45"/>
      <c r="BO197" s="45"/>
      <c r="BP197" s="46"/>
      <c r="BQ197" s="37"/>
      <c r="BR197" s="46"/>
      <c r="BS197" s="46"/>
      <c r="BT197" s="46"/>
      <c r="BU197" s="46"/>
      <c r="BV197" s="46"/>
      <c r="BW197" s="46"/>
      <c r="BX197" s="46"/>
      <c r="BY197" s="46"/>
      <c r="BZ197" s="37"/>
      <c r="CA197" s="43">
        <v>0</v>
      </c>
      <c r="CB197" s="37"/>
      <c r="CC197" s="37"/>
      <c r="CD197" s="42"/>
      <c r="CE197" s="46"/>
      <c r="CF197" s="46"/>
      <c r="CG197" s="43"/>
      <c r="CH197" s="37"/>
      <c r="CI197" s="37"/>
      <c r="CJ197" s="42"/>
      <c r="CK197" s="46"/>
      <c r="CL197" s="46"/>
      <c r="CM197" s="46"/>
      <c r="CN197" s="46"/>
      <c r="CO197" s="37"/>
      <c r="CP197" s="42"/>
      <c r="CQ197" s="46">
        <f t="shared" si="21"/>
        <v>0</v>
      </c>
      <c r="CR197" s="48">
        <f t="shared" si="24"/>
        <v>0</v>
      </c>
      <c r="CS197" s="48">
        <f t="shared" si="23"/>
        <v>0</v>
      </c>
      <c r="CT197" s="148">
        <v>45169</v>
      </c>
      <c r="CU197" s="389">
        <f t="shared" si="22"/>
        <v>280000000</v>
      </c>
      <c r="CV197" s="46"/>
      <c r="CW197" s="27"/>
      <c r="CX197" s="27"/>
      <c r="CY197" s="27"/>
      <c r="CZ197" s="142"/>
      <c r="DA197" s="142"/>
      <c r="DB197" s="142"/>
      <c r="DC197" s="142"/>
      <c r="DD197" s="142"/>
      <c r="DE197" s="142"/>
      <c r="DF197" s="27"/>
      <c r="DG197" s="27" t="s">
        <v>1847</v>
      </c>
      <c r="DH197" s="27" t="s">
        <v>1458</v>
      </c>
      <c r="DI197" s="27"/>
      <c r="DJ197" s="27" t="s">
        <v>1230</v>
      </c>
      <c r="DK197" s="27"/>
      <c r="DL197" s="49"/>
      <c r="DM197" s="49"/>
      <c r="DN197" s="25" t="s">
        <v>3256</v>
      </c>
      <c r="DO197" t="s">
        <v>1558</v>
      </c>
    </row>
    <row r="198" spans="1:119" ht="25.5" customHeight="1" x14ac:dyDescent="0.25">
      <c r="A198" s="26" t="s">
        <v>1069</v>
      </c>
      <c r="B198" s="27">
        <v>2022</v>
      </c>
      <c r="C198" s="30" t="s">
        <v>1070</v>
      </c>
      <c r="D198" s="186" t="s">
        <v>3257</v>
      </c>
      <c r="E198" s="153" t="s">
        <v>3258</v>
      </c>
      <c r="F198" s="324">
        <v>-72847</v>
      </c>
      <c r="G198" s="27" t="s">
        <v>1567</v>
      </c>
      <c r="H198" s="27" t="s">
        <v>1727</v>
      </c>
      <c r="I198" s="27" t="s">
        <v>1739</v>
      </c>
      <c r="J198" s="27" t="s">
        <v>3259</v>
      </c>
      <c r="K198" s="304" t="s">
        <v>3260</v>
      </c>
      <c r="L198" s="27" t="s">
        <v>1071</v>
      </c>
      <c r="M198" s="27" t="s">
        <v>1529</v>
      </c>
      <c r="N198" s="146">
        <v>860026740</v>
      </c>
      <c r="O198" s="176">
        <v>5</v>
      </c>
      <c r="P198" s="27" t="s">
        <v>1565</v>
      </c>
      <c r="Q198" s="27" t="s">
        <v>1530</v>
      </c>
      <c r="R198" s="378" t="s">
        <v>3084</v>
      </c>
      <c r="S198" s="27"/>
      <c r="T198" s="27" t="s">
        <v>1794</v>
      </c>
      <c r="U198" s="27" t="s">
        <v>1430</v>
      </c>
      <c r="V198" s="146">
        <v>79456694</v>
      </c>
      <c r="W198" s="27" t="s">
        <v>3109</v>
      </c>
      <c r="X198" s="27"/>
      <c r="Y198" s="27"/>
      <c r="Z198" s="37"/>
      <c r="AA198" s="37">
        <v>12</v>
      </c>
      <c r="AB198" s="37">
        <v>12</v>
      </c>
      <c r="AC198" s="27">
        <v>0</v>
      </c>
      <c r="AD198" s="40">
        <v>44753</v>
      </c>
      <c r="AE198" s="40">
        <v>44760</v>
      </c>
      <c r="AF198" s="41"/>
      <c r="AG198" s="148">
        <v>45124</v>
      </c>
      <c r="AH198" s="43">
        <v>0</v>
      </c>
      <c r="AI198" s="187">
        <v>35000000</v>
      </c>
      <c r="AJ198" s="187"/>
      <c r="AK198" s="187"/>
      <c r="AL198" s="27" t="s">
        <v>3261</v>
      </c>
      <c r="AM198" s="27" t="s">
        <v>1626</v>
      </c>
      <c r="AN198" s="27">
        <v>632</v>
      </c>
      <c r="AO198" s="25" t="s">
        <v>3262</v>
      </c>
      <c r="AP198" s="173" t="s">
        <v>3263</v>
      </c>
      <c r="AQ198" s="27" t="s">
        <v>1531</v>
      </c>
      <c r="AR198" s="146" t="s">
        <v>1719</v>
      </c>
      <c r="AS198" s="37" t="s">
        <v>1570</v>
      </c>
      <c r="AT198" s="27">
        <f>IFERROR(VLOOKUP(AS198,#REF!,2,0), )</f>
        <v>0</v>
      </c>
      <c r="AU198" s="27">
        <v>0</v>
      </c>
      <c r="AV198" s="27">
        <f>IFERROR(VLOOKUP(AU198,#REF!,2,0), )</f>
        <v>0</v>
      </c>
      <c r="AW198" s="27">
        <v>0</v>
      </c>
      <c r="AX198" s="27">
        <f>IFERROR(VLOOKUP(AW198,#REF!,2,0), )</f>
        <v>0</v>
      </c>
      <c r="AY198" s="37"/>
      <c r="AZ198" s="37"/>
      <c r="BA198" s="37"/>
      <c r="BB198" s="37"/>
      <c r="BC198" s="37"/>
      <c r="BD198" s="37"/>
      <c r="BE198" s="37"/>
      <c r="BF198" s="45"/>
      <c r="BG198" s="45"/>
      <c r="BH198" s="45"/>
      <c r="BI198" s="45"/>
      <c r="BJ198" s="45"/>
      <c r="BK198" s="45"/>
      <c r="BL198" s="45"/>
      <c r="BM198" s="45"/>
      <c r="BN198" s="45"/>
      <c r="BO198" s="45"/>
      <c r="BP198" s="46"/>
      <c r="BQ198" s="37"/>
      <c r="BR198" s="46"/>
      <c r="BS198" s="46"/>
      <c r="BT198" s="46"/>
      <c r="BU198" s="46"/>
      <c r="BV198" s="46"/>
      <c r="BW198" s="46"/>
      <c r="BX198" s="46"/>
      <c r="BY198" s="46"/>
      <c r="BZ198" s="37"/>
      <c r="CA198" s="43">
        <v>0</v>
      </c>
      <c r="CB198" s="37"/>
      <c r="CC198" s="37"/>
      <c r="CD198" s="42"/>
      <c r="CE198" s="46"/>
      <c r="CF198" s="46"/>
      <c r="CG198" s="43"/>
      <c r="CH198" s="37"/>
      <c r="CI198" s="37"/>
      <c r="CJ198" s="42"/>
      <c r="CK198" s="46"/>
      <c r="CL198" s="46"/>
      <c r="CM198" s="46"/>
      <c r="CN198" s="46"/>
      <c r="CO198" s="37"/>
      <c r="CP198" s="42"/>
      <c r="CQ198" s="46">
        <f t="shared" si="21"/>
        <v>0</v>
      </c>
      <c r="CR198" s="48">
        <f t="shared" si="24"/>
        <v>0</v>
      </c>
      <c r="CS198" s="48">
        <f t="shared" si="23"/>
        <v>0</v>
      </c>
      <c r="CT198" s="148">
        <v>45124</v>
      </c>
      <c r="CU198" s="389">
        <f t="shared" si="22"/>
        <v>35000000</v>
      </c>
      <c r="CV198" s="46"/>
      <c r="CW198" s="27"/>
      <c r="CX198" s="27"/>
      <c r="CY198" s="27"/>
      <c r="CZ198" s="142"/>
      <c r="DA198" s="142"/>
      <c r="DB198" s="142"/>
      <c r="DC198" s="142"/>
      <c r="DD198" s="142"/>
      <c r="DE198" s="142"/>
      <c r="DF198" s="27"/>
      <c r="DG198" s="347" t="s">
        <v>1847</v>
      </c>
      <c r="DH198" s="347" t="s">
        <v>1458</v>
      </c>
      <c r="DI198" s="27"/>
      <c r="DJ198" s="27" t="s">
        <v>1631</v>
      </c>
      <c r="DK198" s="27" t="s">
        <v>2820</v>
      </c>
      <c r="DL198" s="49"/>
      <c r="DM198" s="49"/>
      <c r="DN198" s="25" t="s">
        <v>3264</v>
      </c>
      <c r="DO198" t="s">
        <v>1558</v>
      </c>
    </row>
    <row r="199" spans="1:119" ht="25.5" customHeight="1" x14ac:dyDescent="0.25">
      <c r="A199" s="26" t="s">
        <v>1072</v>
      </c>
      <c r="B199" s="27">
        <v>2022</v>
      </c>
      <c r="C199" s="30" t="s">
        <v>1073</v>
      </c>
      <c r="D199" s="186" t="s">
        <v>3265</v>
      </c>
      <c r="E199" s="153" t="s">
        <v>3266</v>
      </c>
      <c r="F199" s="324" t="s">
        <v>3267</v>
      </c>
      <c r="G199" s="27" t="s">
        <v>1702</v>
      </c>
      <c r="H199" s="27" t="s">
        <v>1727</v>
      </c>
      <c r="I199" s="27" t="s">
        <v>1777</v>
      </c>
      <c r="J199" s="27" t="s">
        <v>3268</v>
      </c>
      <c r="K199" s="304" t="s">
        <v>1289</v>
      </c>
      <c r="L199" s="27" t="s">
        <v>1062</v>
      </c>
      <c r="M199" s="27" t="s">
        <v>1529</v>
      </c>
      <c r="N199" s="146">
        <v>830037946</v>
      </c>
      <c r="O199" s="176">
        <v>3</v>
      </c>
      <c r="P199" s="27" t="s">
        <v>1565</v>
      </c>
      <c r="Q199" s="27" t="s">
        <v>1530</v>
      </c>
      <c r="R199" s="378" t="s">
        <v>3084</v>
      </c>
      <c r="S199" s="27"/>
      <c r="T199" s="27" t="s">
        <v>1528</v>
      </c>
      <c r="U199" s="27" t="s">
        <v>1529</v>
      </c>
      <c r="V199" s="146">
        <v>830037946</v>
      </c>
      <c r="W199" s="27" t="s">
        <v>3134</v>
      </c>
      <c r="X199" s="27"/>
      <c r="Y199" s="27"/>
      <c r="Z199" s="37"/>
      <c r="AA199" s="37">
        <v>0</v>
      </c>
      <c r="AB199" s="37">
        <v>0</v>
      </c>
      <c r="AC199" s="27">
        <v>30</v>
      </c>
      <c r="AD199" s="40">
        <v>44754</v>
      </c>
      <c r="AE199" s="40">
        <v>44754</v>
      </c>
      <c r="AF199" s="41"/>
      <c r="AG199" s="148">
        <v>45149</v>
      </c>
      <c r="AH199" s="43">
        <v>0</v>
      </c>
      <c r="AI199" s="187">
        <v>4941712</v>
      </c>
      <c r="AJ199" s="187"/>
      <c r="AK199" s="187"/>
      <c r="AL199" s="27"/>
      <c r="AM199" s="169"/>
      <c r="AN199" s="27">
        <v>633</v>
      </c>
      <c r="AO199" s="25" t="s">
        <v>3269</v>
      </c>
      <c r="AP199" s="173" t="s">
        <v>3263</v>
      </c>
      <c r="AQ199" s="27" t="s">
        <v>1531</v>
      </c>
      <c r="AR199" s="146" t="s">
        <v>3270</v>
      </c>
      <c r="AS199" s="37" t="s">
        <v>1570</v>
      </c>
      <c r="AT199" s="27">
        <f>IFERROR(VLOOKUP(AS199,#REF!,2,0), )</f>
        <v>0</v>
      </c>
      <c r="AU199" s="27">
        <v>0</v>
      </c>
      <c r="AV199" s="27">
        <f>IFERROR(VLOOKUP(AU199,#REF!,2,0), )</f>
        <v>0</v>
      </c>
      <c r="AW199" s="27">
        <v>2101</v>
      </c>
      <c r="AX199" s="27">
        <f>IFERROR(VLOOKUP(AW199,#REF!,2,0), )</f>
        <v>0</v>
      </c>
      <c r="AY199" s="37"/>
      <c r="AZ199" s="37"/>
      <c r="BA199" s="37"/>
      <c r="BB199" s="37"/>
      <c r="BC199" s="37"/>
      <c r="BD199" s="37"/>
      <c r="BE199" s="37"/>
      <c r="BF199" s="45"/>
      <c r="BG199" s="45"/>
      <c r="BH199" s="45"/>
      <c r="BI199" s="45"/>
      <c r="BJ199" s="45"/>
      <c r="BK199" s="45"/>
      <c r="BL199" s="45"/>
      <c r="BM199" s="45"/>
      <c r="BN199" s="45"/>
      <c r="BO199" s="45"/>
      <c r="BP199" s="46"/>
      <c r="BQ199" s="37"/>
      <c r="BR199" s="46"/>
      <c r="BS199" s="46"/>
      <c r="BT199" s="46"/>
      <c r="BU199" s="46"/>
      <c r="BV199" s="46"/>
      <c r="BW199" s="46"/>
      <c r="BX199" s="46"/>
      <c r="BY199" s="46"/>
      <c r="BZ199" s="37"/>
      <c r="CA199" s="43">
        <v>0</v>
      </c>
      <c r="CB199" s="37"/>
      <c r="CC199" s="37"/>
      <c r="CD199" s="42"/>
      <c r="CE199" s="46"/>
      <c r="CF199" s="46"/>
      <c r="CG199" s="43"/>
      <c r="CH199" s="37"/>
      <c r="CI199" s="37"/>
      <c r="CJ199" s="42"/>
      <c r="CK199" s="46"/>
      <c r="CL199" s="46"/>
      <c r="CM199" s="46"/>
      <c r="CN199" s="46"/>
      <c r="CO199" s="37"/>
      <c r="CP199" s="42"/>
      <c r="CQ199" s="46">
        <f t="shared" si="21"/>
        <v>0</v>
      </c>
      <c r="CR199" s="48">
        <f t="shared" si="24"/>
        <v>0</v>
      </c>
      <c r="CS199" s="48">
        <f t="shared" si="23"/>
        <v>0</v>
      </c>
      <c r="CT199" s="148">
        <v>44786</v>
      </c>
      <c r="CU199" s="389">
        <f t="shared" si="22"/>
        <v>4941712</v>
      </c>
      <c r="CV199" s="46"/>
      <c r="CW199" s="27"/>
      <c r="CX199" s="27"/>
      <c r="CY199" s="27"/>
      <c r="CZ199" s="142"/>
      <c r="DA199" s="142"/>
      <c r="DB199" s="142"/>
      <c r="DC199" s="142"/>
      <c r="DD199" s="142"/>
      <c r="DE199" s="142"/>
      <c r="DF199" s="248"/>
      <c r="DG199" s="376" t="s">
        <v>1458</v>
      </c>
      <c r="DH199" s="376" t="s">
        <v>1458</v>
      </c>
      <c r="DI199" s="249"/>
      <c r="DJ199" s="27" t="s">
        <v>3208</v>
      </c>
      <c r="DK199" s="27"/>
      <c r="DL199" s="49"/>
      <c r="DM199" s="49"/>
      <c r="DN199" s="25"/>
      <c r="DO199" t="s">
        <v>1558</v>
      </c>
    </row>
    <row r="200" spans="1:119" ht="25.5" customHeight="1" x14ac:dyDescent="0.25">
      <c r="A200" s="26" t="s">
        <v>1074</v>
      </c>
      <c r="B200" s="27">
        <v>2022</v>
      </c>
      <c r="C200" s="30" t="s">
        <v>1075</v>
      </c>
      <c r="D200" s="186" t="s">
        <v>3271</v>
      </c>
      <c r="E200" s="192" t="s">
        <v>3272</v>
      </c>
      <c r="F200" s="324" t="s">
        <v>3273</v>
      </c>
      <c r="G200" s="27" t="s">
        <v>1752</v>
      </c>
      <c r="H200" s="27" t="s">
        <v>1426</v>
      </c>
      <c r="I200" s="27" t="s">
        <v>1751</v>
      </c>
      <c r="J200" s="25" t="s">
        <v>3274</v>
      </c>
      <c r="K200" s="304" t="s">
        <v>3275</v>
      </c>
      <c r="L200" s="27" t="s">
        <v>1076</v>
      </c>
      <c r="M200" s="27" t="s">
        <v>1529</v>
      </c>
      <c r="N200" s="146">
        <v>800091076</v>
      </c>
      <c r="O200" s="176">
        <v>0</v>
      </c>
      <c r="P200" s="27" t="s">
        <v>1565</v>
      </c>
      <c r="Q200" s="27" t="s">
        <v>1530</v>
      </c>
      <c r="R200" s="378" t="s">
        <v>3084</v>
      </c>
      <c r="S200" s="27"/>
      <c r="T200" t="s">
        <v>3276</v>
      </c>
      <c r="U200" s="27" t="s">
        <v>1430</v>
      </c>
      <c r="V200" s="37"/>
      <c r="W200" s="27"/>
      <c r="X200" s="27"/>
      <c r="Y200" s="27"/>
      <c r="Z200" s="37"/>
      <c r="AA200" s="37"/>
      <c r="AB200" s="37">
        <v>6</v>
      </c>
      <c r="AC200" s="27"/>
      <c r="AD200" s="40">
        <v>44768</v>
      </c>
      <c r="AE200" s="40">
        <v>44768</v>
      </c>
      <c r="AF200" s="41"/>
      <c r="AG200" s="148">
        <v>44951</v>
      </c>
      <c r="AH200" s="43">
        <v>0</v>
      </c>
      <c r="AI200" s="187">
        <v>1382857713</v>
      </c>
      <c r="AJ200" s="187"/>
      <c r="AK200" s="187">
        <v>1382857713</v>
      </c>
      <c r="AL200" s="27"/>
      <c r="AM200" s="169"/>
      <c r="AN200" s="27">
        <v>641</v>
      </c>
      <c r="AO200" t="s">
        <v>3277</v>
      </c>
      <c r="AP200" s="191">
        <v>44768</v>
      </c>
      <c r="AQ200" s="27" t="s">
        <v>1434</v>
      </c>
      <c r="AR200" t="s">
        <v>3278</v>
      </c>
      <c r="AS200" s="37"/>
      <c r="AT200" s="27">
        <f>IFERROR(VLOOKUP(AS200,#REF!,2,0), )</f>
        <v>0</v>
      </c>
      <c r="AU200" s="27"/>
      <c r="AV200" s="27">
        <f>IFERROR(VLOOKUP(AU200,#REF!,2,0), )</f>
        <v>0</v>
      </c>
      <c r="AW200" s="27">
        <v>2101</v>
      </c>
      <c r="AX200" s="27">
        <f>IFERROR(VLOOKUP(AW200,#REF!,2,0), )</f>
        <v>0</v>
      </c>
      <c r="AY200" s="37">
        <v>1</v>
      </c>
      <c r="AZ200" s="37">
        <v>2</v>
      </c>
      <c r="BA200" s="37"/>
      <c r="BB200" s="37"/>
      <c r="BC200" s="37"/>
      <c r="BD200" s="37"/>
      <c r="BE200" s="37"/>
      <c r="BF200" s="45"/>
      <c r="BG200" s="45"/>
      <c r="BH200" s="45"/>
      <c r="BI200" s="45"/>
      <c r="BJ200" s="45"/>
      <c r="BK200" s="45"/>
      <c r="BL200" s="45"/>
      <c r="BM200" s="45"/>
      <c r="BN200" s="45"/>
      <c r="BO200" s="45"/>
      <c r="BP200" s="46"/>
      <c r="BQ200" s="37"/>
      <c r="BR200" s="46"/>
      <c r="BS200" s="46"/>
      <c r="BT200" s="46"/>
      <c r="BU200" s="46"/>
      <c r="BV200" s="46"/>
      <c r="BW200" s="46"/>
      <c r="BX200" s="46"/>
      <c r="BY200" s="46"/>
      <c r="BZ200" s="37"/>
      <c r="CA200" s="43">
        <v>60000000</v>
      </c>
      <c r="CB200" s="37">
        <v>2</v>
      </c>
      <c r="CC200" s="37">
        <v>5</v>
      </c>
      <c r="CD200" s="42">
        <v>45016</v>
      </c>
      <c r="CE200" s="46"/>
      <c r="CF200" s="46"/>
      <c r="CG200" s="43"/>
      <c r="CH200" s="37"/>
      <c r="CI200" s="37">
        <v>18</v>
      </c>
      <c r="CJ200" s="42">
        <v>45034</v>
      </c>
      <c r="CK200" s="46"/>
      <c r="CL200" s="46"/>
      <c r="CM200" s="46"/>
      <c r="CN200" s="46"/>
      <c r="CO200" s="37"/>
      <c r="CP200" s="42"/>
      <c r="CQ200" s="46">
        <f t="shared" si="21"/>
        <v>60000000</v>
      </c>
      <c r="CR200" s="48">
        <f t="shared" si="24"/>
        <v>2</v>
      </c>
      <c r="CS200" s="48">
        <f t="shared" si="23"/>
        <v>23</v>
      </c>
      <c r="CT200" s="42">
        <v>45034</v>
      </c>
      <c r="CU200" s="389">
        <f t="shared" si="22"/>
        <v>1442857713</v>
      </c>
      <c r="CV200" s="46"/>
      <c r="CW200" s="27"/>
      <c r="CX200" s="27"/>
      <c r="CY200" s="27"/>
      <c r="CZ200" s="142"/>
      <c r="DA200" s="142"/>
      <c r="DB200" s="142"/>
      <c r="DC200" s="142"/>
      <c r="DD200" s="142"/>
      <c r="DE200" s="142"/>
      <c r="DF200" s="27"/>
      <c r="DG200" s="235" t="s">
        <v>1847</v>
      </c>
      <c r="DH200" s="235" t="s">
        <v>1458</v>
      </c>
      <c r="DI200" s="27"/>
      <c r="DJ200" s="27" t="s">
        <v>1631</v>
      </c>
      <c r="DK200" s="27"/>
      <c r="DL200" s="49"/>
      <c r="DM200" s="49"/>
      <c r="DN200" s="25"/>
      <c r="DO200" t="s">
        <v>1558</v>
      </c>
    </row>
    <row r="201" spans="1:119" ht="25.5" customHeight="1" x14ac:dyDescent="0.25">
      <c r="A201" s="26" t="s">
        <v>1077</v>
      </c>
      <c r="B201" s="27">
        <v>2022</v>
      </c>
      <c r="C201" s="30" t="s">
        <v>1078</v>
      </c>
      <c r="D201" s="186" t="s">
        <v>3279</v>
      </c>
      <c r="E201" s="153" t="s">
        <v>3280</v>
      </c>
      <c r="F201" s="324" t="s">
        <v>3281</v>
      </c>
      <c r="G201" s="27" t="s">
        <v>1738</v>
      </c>
      <c r="H201" s="27" t="s">
        <v>1426</v>
      </c>
      <c r="I201" s="27" t="s">
        <v>1427</v>
      </c>
      <c r="J201" s="27" t="s">
        <v>3282</v>
      </c>
      <c r="K201" s="304" t="s">
        <v>3283</v>
      </c>
      <c r="L201" s="27" t="s">
        <v>1079</v>
      </c>
      <c r="M201" s="27" t="s">
        <v>1430</v>
      </c>
      <c r="N201" s="146">
        <v>94391606</v>
      </c>
      <c r="O201" s="176">
        <v>0</v>
      </c>
      <c r="P201" s="27" t="s">
        <v>3284</v>
      </c>
      <c r="Q201" s="27" t="s">
        <v>1431</v>
      </c>
      <c r="R201" s="378" t="s">
        <v>1485</v>
      </c>
      <c r="S201" s="27" t="s">
        <v>1491</v>
      </c>
      <c r="T201" s="27"/>
      <c r="U201" s="27"/>
      <c r="V201" s="37"/>
      <c r="W201" s="27"/>
      <c r="X201" s="91" t="s">
        <v>1524</v>
      </c>
      <c r="Y201" s="27"/>
      <c r="Z201" s="37">
        <v>3217590491</v>
      </c>
      <c r="AA201" s="37">
        <v>0</v>
      </c>
      <c r="AB201" s="37">
        <v>5</v>
      </c>
      <c r="AC201" s="27"/>
      <c r="AD201" s="40">
        <v>44761</v>
      </c>
      <c r="AE201" s="40">
        <v>44763</v>
      </c>
      <c r="AF201" s="41"/>
      <c r="AG201" s="148">
        <v>44915</v>
      </c>
      <c r="AH201" s="39" t="s">
        <v>3285</v>
      </c>
      <c r="AI201" s="187">
        <v>33000000</v>
      </c>
      <c r="AJ201" s="187"/>
      <c r="AK201" s="187"/>
      <c r="AL201" s="27"/>
      <c r="AM201" s="169"/>
      <c r="AN201" s="27">
        <v>635</v>
      </c>
      <c r="AO201" t="s">
        <v>3286</v>
      </c>
      <c r="AP201" s="191">
        <v>44763</v>
      </c>
      <c r="AQ201" s="27" t="s">
        <v>1434</v>
      </c>
      <c r="AR201" s="146" t="s">
        <v>1505</v>
      </c>
      <c r="AS201" s="37"/>
      <c r="AT201" s="27">
        <f>IFERROR(VLOOKUP(AS201,#REF!,2,0), )</f>
        <v>0</v>
      </c>
      <c r="AU201" s="27"/>
      <c r="AV201" s="27">
        <f>IFERROR(VLOOKUP(AU201,#REF!,2,0), )</f>
        <v>0</v>
      </c>
      <c r="AW201" s="27">
        <v>2164</v>
      </c>
      <c r="AX201" s="27">
        <f>IFERROR(VLOOKUP(AW201,#REF!,2,0), )</f>
        <v>0</v>
      </c>
      <c r="AY201" s="37">
        <v>1</v>
      </c>
      <c r="AZ201" s="37">
        <v>1</v>
      </c>
      <c r="BA201" s="37"/>
      <c r="BB201" s="37"/>
      <c r="BC201" s="37"/>
      <c r="BD201" s="37"/>
      <c r="BE201" s="37"/>
      <c r="BF201" s="45"/>
      <c r="BG201" s="45"/>
      <c r="BH201" s="45"/>
      <c r="BI201" s="45"/>
      <c r="BJ201" s="45"/>
      <c r="BK201" s="45"/>
      <c r="BL201" s="45"/>
      <c r="BM201" s="45"/>
      <c r="BN201" s="45"/>
      <c r="BO201" s="45"/>
      <c r="BP201" s="46"/>
      <c r="BQ201" s="37"/>
      <c r="BR201" s="46"/>
      <c r="BS201" s="46"/>
      <c r="BT201" s="46"/>
      <c r="BU201" s="46"/>
      <c r="BV201" s="46"/>
      <c r="BW201" s="46"/>
      <c r="BX201" s="46"/>
      <c r="BY201" s="46"/>
      <c r="BZ201" s="37"/>
      <c r="CA201" s="43">
        <v>6600000</v>
      </c>
      <c r="CB201" s="37">
        <v>1</v>
      </c>
      <c r="CC201" s="37">
        <v>0</v>
      </c>
      <c r="CD201" s="42">
        <v>44946</v>
      </c>
      <c r="CE201" s="46"/>
      <c r="CF201" s="46"/>
      <c r="CG201" s="43"/>
      <c r="CH201" s="37"/>
      <c r="CI201" s="37"/>
      <c r="CJ201" s="42"/>
      <c r="CK201" s="46"/>
      <c r="CL201" s="46"/>
      <c r="CM201" s="46"/>
      <c r="CN201" s="46"/>
      <c r="CO201" s="37"/>
      <c r="CP201" s="42"/>
      <c r="CQ201" s="46">
        <f t="shared" si="21"/>
        <v>6600000</v>
      </c>
      <c r="CR201" s="48">
        <f t="shared" si="24"/>
        <v>1</v>
      </c>
      <c r="CS201" s="48">
        <f t="shared" si="23"/>
        <v>0</v>
      </c>
      <c r="CT201" s="193">
        <v>44946</v>
      </c>
      <c r="CU201" s="389">
        <f t="shared" si="22"/>
        <v>39600000</v>
      </c>
      <c r="CV201" s="46"/>
      <c r="CW201" s="27"/>
      <c r="CX201" s="27"/>
      <c r="CY201" s="27"/>
      <c r="CZ201" s="142"/>
      <c r="DA201" s="142"/>
      <c r="DB201" s="142"/>
      <c r="DC201" s="142"/>
      <c r="DD201" s="142"/>
      <c r="DE201" s="142"/>
      <c r="DF201" s="27"/>
      <c r="DG201" s="27" t="s">
        <v>1847</v>
      </c>
      <c r="DH201" s="27" t="s">
        <v>1458</v>
      </c>
      <c r="DI201" s="27"/>
      <c r="DJ201" s="27"/>
      <c r="DK201" s="27"/>
      <c r="DL201" s="49"/>
      <c r="DM201" s="49"/>
      <c r="DN201" s="25"/>
      <c r="DO201" t="s">
        <v>1558</v>
      </c>
    </row>
    <row r="202" spans="1:119" ht="25.5" customHeight="1" x14ac:dyDescent="0.25">
      <c r="A202" s="26" t="s">
        <v>1080</v>
      </c>
      <c r="B202" s="27">
        <v>2022</v>
      </c>
      <c r="C202" s="30" t="s">
        <v>1081</v>
      </c>
      <c r="D202" s="186" t="s">
        <v>3287</v>
      </c>
      <c r="E202" s="36" t="s">
        <v>3288</v>
      </c>
      <c r="F202" s="324">
        <v>-74101</v>
      </c>
      <c r="G202" s="27" t="s">
        <v>1750</v>
      </c>
      <c r="H202" s="27" t="s">
        <v>1426</v>
      </c>
      <c r="I202" s="27" t="s">
        <v>1751</v>
      </c>
      <c r="J202" s="27" t="s">
        <v>3289</v>
      </c>
      <c r="K202" s="304" t="s">
        <v>1780</v>
      </c>
      <c r="L202" s="27" t="s">
        <v>1082</v>
      </c>
      <c r="M202" s="27" t="s">
        <v>1529</v>
      </c>
      <c r="N202" s="146">
        <v>900971006</v>
      </c>
      <c r="O202" s="176">
        <v>4</v>
      </c>
      <c r="P202" s="27" t="s">
        <v>1565</v>
      </c>
      <c r="Q202" s="27" t="s">
        <v>1530</v>
      </c>
      <c r="R202" s="378" t="s">
        <v>3084</v>
      </c>
      <c r="S202" s="27"/>
      <c r="T202" t="s">
        <v>3290</v>
      </c>
      <c r="U202" s="27" t="s">
        <v>1430</v>
      </c>
      <c r="V202" s="37">
        <v>11185976</v>
      </c>
      <c r="W202" s="27"/>
      <c r="X202" s="27"/>
      <c r="Y202" s="27"/>
      <c r="Z202" s="37"/>
      <c r="AA202" s="37"/>
      <c r="AB202" s="37">
        <v>5</v>
      </c>
      <c r="AC202" s="27">
        <v>0</v>
      </c>
      <c r="AD202" s="40">
        <v>44763</v>
      </c>
      <c r="AE202" s="40">
        <v>44763</v>
      </c>
      <c r="AF202" s="41"/>
      <c r="AG202" s="148">
        <v>45016</v>
      </c>
      <c r="AH202" s="43">
        <v>0</v>
      </c>
      <c r="AI202" s="187">
        <v>119864125</v>
      </c>
      <c r="AJ202" s="298">
        <v>12874030</v>
      </c>
      <c r="AK202" s="298">
        <v>132738155</v>
      </c>
      <c r="AL202" s="27"/>
      <c r="AM202" s="169"/>
      <c r="AN202" s="27">
        <v>636</v>
      </c>
      <c r="AO202" t="s">
        <v>3291</v>
      </c>
      <c r="AP202" s="191">
        <v>44764</v>
      </c>
      <c r="AQ202" s="27" t="s">
        <v>1434</v>
      </c>
      <c r="AR202" t="s">
        <v>1447</v>
      </c>
      <c r="AS202" s="37"/>
      <c r="AT202" s="27">
        <f>IFERROR(VLOOKUP(AS202,#REF!,2,0), )</f>
        <v>0</v>
      </c>
      <c r="AU202" s="27"/>
      <c r="AV202" s="27">
        <f>IFERROR(VLOOKUP(AU202,#REF!,2,0), )</f>
        <v>0</v>
      </c>
      <c r="AW202" s="27">
        <v>2113</v>
      </c>
      <c r="AX202" s="27">
        <f>IFERROR(VLOOKUP(AW202,#REF!,2,0), )</f>
        <v>0</v>
      </c>
      <c r="AY202" s="37"/>
      <c r="AZ202" s="37"/>
      <c r="BA202" s="37"/>
      <c r="BB202" s="37"/>
      <c r="BC202" s="37"/>
      <c r="BD202" s="37"/>
      <c r="BE202" s="37"/>
      <c r="BF202" s="45"/>
      <c r="BG202" s="45"/>
      <c r="BH202" s="45"/>
      <c r="BI202" s="45"/>
      <c r="BJ202" s="45"/>
      <c r="BK202" s="45"/>
      <c r="BL202" s="45"/>
      <c r="BM202" s="45"/>
      <c r="BN202" s="45"/>
      <c r="BO202" s="45"/>
      <c r="BP202" s="46"/>
      <c r="BQ202" s="37"/>
      <c r="BR202" s="46"/>
      <c r="BS202" s="46"/>
      <c r="BT202" s="46"/>
      <c r="BU202" s="46"/>
      <c r="BV202" s="46"/>
      <c r="BW202" s="46"/>
      <c r="BX202" s="46"/>
      <c r="BY202" s="46"/>
      <c r="BZ202" s="37"/>
      <c r="CA202" s="43">
        <v>0</v>
      </c>
      <c r="CB202" s="37"/>
      <c r="CC202" s="37"/>
      <c r="CD202" s="42"/>
      <c r="CE202" s="46"/>
      <c r="CF202" s="46"/>
      <c r="CG202" s="43"/>
      <c r="CH202" s="37"/>
      <c r="CI202" s="37"/>
      <c r="CJ202" s="42"/>
      <c r="CK202" s="46"/>
      <c r="CL202" s="46"/>
      <c r="CM202" s="46"/>
      <c r="CN202" s="46"/>
      <c r="CO202" s="37"/>
      <c r="CP202" s="42"/>
      <c r="CQ202" s="46">
        <f t="shared" si="21"/>
        <v>0</v>
      </c>
      <c r="CR202" s="48">
        <f t="shared" si="24"/>
        <v>0</v>
      </c>
      <c r="CS202" s="48">
        <f t="shared" si="23"/>
        <v>0</v>
      </c>
      <c r="CT202" s="148">
        <v>45016</v>
      </c>
      <c r="CU202" s="389">
        <f t="shared" si="22"/>
        <v>119864125</v>
      </c>
      <c r="CV202" s="46"/>
      <c r="CW202" s="27"/>
      <c r="CX202" s="27"/>
      <c r="CY202" s="27"/>
      <c r="CZ202" s="142"/>
      <c r="DA202" s="142"/>
      <c r="DB202" s="142"/>
      <c r="DC202" s="142"/>
      <c r="DD202" s="142"/>
      <c r="DE202" s="142"/>
      <c r="DF202" s="27"/>
      <c r="DG202" s="27" t="s">
        <v>1847</v>
      </c>
      <c r="DH202" s="27" t="s">
        <v>1458</v>
      </c>
      <c r="DI202" s="27"/>
      <c r="DJ202" s="27"/>
      <c r="DK202" s="27"/>
      <c r="DL202" s="49"/>
      <c r="DM202" s="49"/>
      <c r="DN202" s="25"/>
      <c r="DO202" t="s">
        <v>1558</v>
      </c>
    </row>
    <row r="203" spans="1:119" ht="25.5" customHeight="1" x14ac:dyDescent="0.25">
      <c r="A203" s="26" t="s">
        <v>1083</v>
      </c>
      <c r="B203" s="27">
        <v>2022</v>
      </c>
      <c r="C203" s="30" t="s">
        <v>1084</v>
      </c>
      <c r="D203" s="186" t="s">
        <v>3292</v>
      </c>
      <c r="E203" s="36" t="s">
        <v>3293</v>
      </c>
      <c r="F203" s="324" t="s">
        <v>3294</v>
      </c>
      <c r="G203" s="27" t="s">
        <v>1738</v>
      </c>
      <c r="H203" s="27" t="s">
        <v>1754</v>
      </c>
      <c r="I203" s="27" t="s">
        <v>1528</v>
      </c>
      <c r="J203" s="27" t="s">
        <v>3295</v>
      </c>
      <c r="K203" s="304" t="s">
        <v>3296</v>
      </c>
      <c r="L203" s="27" t="s">
        <v>1085</v>
      </c>
      <c r="M203" s="27" t="s">
        <v>1529</v>
      </c>
      <c r="N203" s="146">
        <v>830143378</v>
      </c>
      <c r="O203" s="176">
        <v>3</v>
      </c>
      <c r="P203" s="27" t="s">
        <v>1565</v>
      </c>
      <c r="Q203" s="27" t="s">
        <v>1530</v>
      </c>
      <c r="R203" s="378" t="s">
        <v>3084</v>
      </c>
      <c r="S203" s="27"/>
      <c r="T203" s="27" t="s">
        <v>3297</v>
      </c>
      <c r="U203" s="27" t="s">
        <v>1430</v>
      </c>
      <c r="V203" s="37">
        <v>52260953</v>
      </c>
      <c r="W203" s="27"/>
      <c r="X203" s="27"/>
      <c r="Y203" s="27"/>
      <c r="Z203" s="37"/>
      <c r="AA203" s="37">
        <v>3</v>
      </c>
      <c r="AB203" s="37">
        <v>5</v>
      </c>
      <c r="AC203" s="27">
        <v>0</v>
      </c>
      <c r="AD203" s="40">
        <v>44768</v>
      </c>
      <c r="AE203" s="40">
        <v>44774</v>
      </c>
      <c r="AF203" s="148"/>
      <c r="AG203" s="148">
        <v>44926</v>
      </c>
      <c r="AH203" s="43">
        <v>0</v>
      </c>
      <c r="AI203" s="187">
        <v>309479867</v>
      </c>
      <c r="AJ203" s="187"/>
      <c r="AK203" s="187"/>
      <c r="AL203" s="27"/>
      <c r="AM203" s="169"/>
      <c r="AN203" s="27">
        <v>645</v>
      </c>
      <c r="AO203" t="s">
        <v>3298</v>
      </c>
      <c r="AP203" s="191">
        <v>44771</v>
      </c>
      <c r="AQ203" s="27" t="s">
        <v>1434</v>
      </c>
      <c r="AR203" t="s">
        <v>3299</v>
      </c>
      <c r="AS203" s="37"/>
      <c r="AT203" s="27">
        <f>IFERROR(VLOOKUP(AS203,#REF!,2,0), )</f>
        <v>0</v>
      </c>
      <c r="AU203" s="27"/>
      <c r="AV203" s="27">
        <f>IFERROR(VLOOKUP(AU203,#REF!,2,0), )</f>
        <v>0</v>
      </c>
      <c r="AW203" s="27">
        <v>2142</v>
      </c>
      <c r="AX203" s="27">
        <f>IFERROR(VLOOKUP(AW203,#REF!,2,0), )</f>
        <v>0</v>
      </c>
      <c r="AY203" s="37"/>
      <c r="AZ203" s="37"/>
      <c r="BA203" s="37"/>
      <c r="BB203" s="37"/>
      <c r="BC203" s="37"/>
      <c r="BD203" s="37"/>
      <c r="BE203" s="37"/>
      <c r="BF203" s="45"/>
      <c r="BG203" s="45"/>
      <c r="BH203" s="45"/>
      <c r="BI203" s="45"/>
      <c r="BJ203" s="45"/>
      <c r="BK203" s="45"/>
      <c r="BL203" s="45"/>
      <c r="BM203" s="45"/>
      <c r="BN203" s="45"/>
      <c r="BO203" s="45"/>
      <c r="BP203" s="46"/>
      <c r="BQ203" s="37"/>
      <c r="BR203" s="46"/>
      <c r="BS203" s="46"/>
      <c r="BT203" s="46"/>
      <c r="BU203" s="46"/>
      <c r="BV203" s="46"/>
      <c r="BW203" s="46"/>
      <c r="BX203" s="46"/>
      <c r="BY203" s="46"/>
      <c r="BZ203" s="37"/>
      <c r="CA203" s="43">
        <v>0</v>
      </c>
      <c r="CB203" s="37"/>
      <c r="CC203" s="37"/>
      <c r="CD203" s="42"/>
      <c r="CE203" s="46"/>
      <c r="CF203" s="46"/>
      <c r="CG203" s="43"/>
      <c r="CH203" s="37"/>
      <c r="CI203" s="37"/>
      <c r="CJ203" s="42"/>
      <c r="CK203" s="46"/>
      <c r="CL203" s="46"/>
      <c r="CM203" s="46"/>
      <c r="CN203" s="46"/>
      <c r="CO203" s="37"/>
      <c r="CP203" s="42"/>
      <c r="CQ203" s="46">
        <f t="shared" si="21"/>
        <v>0</v>
      </c>
      <c r="CR203" s="48">
        <f t="shared" si="24"/>
        <v>0</v>
      </c>
      <c r="CS203" s="48">
        <f t="shared" si="23"/>
        <v>0</v>
      </c>
      <c r="CT203" s="148">
        <v>44926</v>
      </c>
      <c r="CU203" s="389">
        <f t="shared" si="22"/>
        <v>309479867</v>
      </c>
      <c r="CV203" s="46"/>
      <c r="CW203" s="27"/>
      <c r="CX203" s="27"/>
      <c r="CY203" s="27"/>
      <c r="CZ203" s="142"/>
      <c r="DA203" s="142"/>
      <c r="DB203" s="142"/>
      <c r="DC203" s="142"/>
      <c r="DD203" s="142"/>
      <c r="DE203" s="142"/>
      <c r="DF203" s="27"/>
      <c r="DG203" s="27" t="s">
        <v>1847</v>
      </c>
      <c r="DH203" s="27" t="s">
        <v>1458</v>
      </c>
      <c r="DI203" s="27"/>
      <c r="DJ203" s="27" t="s">
        <v>1631</v>
      </c>
      <c r="DK203" s="27"/>
      <c r="DL203" s="49"/>
      <c r="DM203" s="49"/>
      <c r="DN203" s="25"/>
      <c r="DO203" t="s">
        <v>1558</v>
      </c>
    </row>
    <row r="204" spans="1:119" ht="25.5" customHeight="1" x14ac:dyDescent="0.25">
      <c r="A204" s="26" t="s">
        <v>1086</v>
      </c>
      <c r="B204" s="27">
        <v>2022</v>
      </c>
      <c r="C204" s="30" t="s">
        <v>1087</v>
      </c>
      <c r="D204" s="186" t="s">
        <v>3300</v>
      </c>
      <c r="E204" s="153" t="s">
        <v>3301</v>
      </c>
      <c r="F204" s="324" t="s">
        <v>3302</v>
      </c>
      <c r="G204" s="27" t="s">
        <v>1738</v>
      </c>
      <c r="H204" s="27" t="s">
        <v>1568</v>
      </c>
      <c r="I204" s="27" t="s">
        <v>1528</v>
      </c>
      <c r="J204" s="27" t="s">
        <v>3303</v>
      </c>
      <c r="K204" s="304" t="s">
        <v>1774</v>
      </c>
      <c r="L204" s="27" t="s">
        <v>1088</v>
      </c>
      <c r="M204" s="27" t="s">
        <v>1529</v>
      </c>
      <c r="N204" s="146">
        <v>800250589</v>
      </c>
      <c r="O204" s="176">
        <v>1</v>
      </c>
      <c r="P204" s="27" t="s">
        <v>1565</v>
      </c>
      <c r="Q204" s="27" t="s">
        <v>1530</v>
      </c>
      <c r="R204" s="378" t="s">
        <v>3084</v>
      </c>
      <c r="S204" s="27"/>
      <c r="T204" s="27" t="s">
        <v>3304</v>
      </c>
      <c r="U204" s="27" t="s">
        <v>1430</v>
      </c>
      <c r="V204" s="37">
        <v>19085376</v>
      </c>
      <c r="W204" s="27" t="s">
        <v>3109</v>
      </c>
      <c r="X204" s="27"/>
      <c r="Y204" s="27"/>
      <c r="Z204" s="37">
        <v>3424183</v>
      </c>
      <c r="AA204" s="37">
        <v>4</v>
      </c>
      <c r="AB204" s="37">
        <v>7</v>
      </c>
      <c r="AC204" s="27">
        <v>0</v>
      </c>
      <c r="AD204" s="40">
        <v>44770</v>
      </c>
      <c r="AE204" s="40">
        <v>44784</v>
      </c>
      <c r="AF204" s="148"/>
      <c r="AG204" s="148">
        <v>44630</v>
      </c>
      <c r="AH204" s="43">
        <v>0</v>
      </c>
      <c r="AI204" s="187">
        <v>20000000</v>
      </c>
      <c r="AJ204" s="187"/>
      <c r="AK204" s="187"/>
      <c r="AL204" s="27" t="s">
        <v>3305</v>
      </c>
      <c r="AM204" s="148" t="s">
        <v>1497</v>
      </c>
      <c r="AN204" s="27">
        <v>647</v>
      </c>
      <c r="AO204" s="25" t="s">
        <v>3306</v>
      </c>
      <c r="AP204" s="191">
        <v>44775</v>
      </c>
      <c r="AQ204" s="27" t="s">
        <v>1531</v>
      </c>
      <c r="AR204" s="146" t="s">
        <v>1775</v>
      </c>
      <c r="AS204" s="37" t="s">
        <v>3307</v>
      </c>
      <c r="AT204" s="27">
        <f>IFERROR(VLOOKUP(AS204,#REF!,2,0), )</f>
        <v>0</v>
      </c>
      <c r="AU204" s="27" t="s">
        <v>3307</v>
      </c>
      <c r="AV204" s="27">
        <f>IFERROR(VLOOKUP(AU204,#REF!,2,0), )</f>
        <v>0</v>
      </c>
      <c r="AW204" s="27" t="s">
        <v>3307</v>
      </c>
      <c r="AX204" s="27">
        <f>IFERROR(VLOOKUP(AW204,#REF!,2,0), )</f>
        <v>0</v>
      </c>
      <c r="AY204" s="37"/>
      <c r="AZ204" s="37">
        <v>2</v>
      </c>
      <c r="BA204" s="37"/>
      <c r="BB204" s="37"/>
      <c r="BC204" s="37"/>
      <c r="BD204" s="37"/>
      <c r="BE204" s="37"/>
      <c r="BF204" s="45"/>
      <c r="BG204" s="45"/>
      <c r="BH204" s="45"/>
      <c r="BI204" s="45"/>
      <c r="BJ204" s="45"/>
      <c r="BK204" s="45"/>
      <c r="BL204" s="45"/>
      <c r="BM204" s="45"/>
      <c r="BN204" s="45"/>
      <c r="BO204" s="45"/>
      <c r="BP204" s="46"/>
      <c r="BQ204" s="37"/>
      <c r="BR204" s="46"/>
      <c r="BS204" s="46"/>
      <c r="BT204" s="46"/>
      <c r="BU204" s="46"/>
      <c r="BV204" s="46"/>
      <c r="BW204" s="46"/>
      <c r="BX204" s="46"/>
      <c r="BY204" s="46"/>
      <c r="BZ204" s="37"/>
      <c r="CA204" s="43">
        <v>0</v>
      </c>
      <c r="CB204" s="37">
        <v>1</v>
      </c>
      <c r="CC204" s="37"/>
      <c r="CD204" s="42">
        <v>45026</v>
      </c>
      <c r="CE204" s="46"/>
      <c r="CF204" s="46"/>
      <c r="CG204" s="43"/>
      <c r="CH204" s="37"/>
      <c r="CI204" s="37">
        <v>10</v>
      </c>
      <c r="CJ204" s="42"/>
      <c r="CK204" s="46"/>
      <c r="CL204" s="46"/>
      <c r="CM204" s="46"/>
      <c r="CN204" s="46"/>
      <c r="CO204" s="37"/>
      <c r="CP204" s="42"/>
      <c r="CQ204" s="46">
        <f t="shared" si="21"/>
        <v>0</v>
      </c>
      <c r="CR204" s="48">
        <f t="shared" si="24"/>
        <v>1</v>
      </c>
      <c r="CS204" s="48">
        <f t="shared" si="23"/>
        <v>10</v>
      </c>
      <c r="CT204" s="148">
        <v>44995</v>
      </c>
      <c r="CU204" s="389">
        <f t="shared" si="22"/>
        <v>20000000</v>
      </c>
      <c r="CV204" s="46"/>
      <c r="CW204" s="27"/>
      <c r="CX204" s="27"/>
      <c r="CY204" s="27"/>
      <c r="CZ204" s="142"/>
      <c r="DA204" s="142"/>
      <c r="DB204" s="142"/>
      <c r="DC204" s="142"/>
      <c r="DD204" s="142"/>
      <c r="DE204" s="142"/>
      <c r="DF204" s="27"/>
      <c r="DG204" s="27" t="s">
        <v>1462</v>
      </c>
      <c r="DH204" s="27" t="s">
        <v>1458</v>
      </c>
      <c r="DI204" s="27"/>
      <c r="DJ204" s="27" t="s">
        <v>1558</v>
      </c>
      <c r="DK204" s="25" t="s">
        <v>1556</v>
      </c>
      <c r="DL204" s="49" t="s">
        <v>3308</v>
      </c>
      <c r="DM204" s="49" t="s">
        <v>3309</v>
      </c>
      <c r="DN204" s="25" t="s">
        <v>3310</v>
      </c>
      <c r="DO204" t="s">
        <v>1558</v>
      </c>
    </row>
    <row r="205" spans="1:119" ht="25.5" customHeight="1" x14ac:dyDescent="0.25">
      <c r="A205" s="26" t="s">
        <v>1089</v>
      </c>
      <c r="B205" s="27">
        <v>2022</v>
      </c>
      <c r="C205" s="30" t="s">
        <v>1090</v>
      </c>
      <c r="D205" s="186" t="s">
        <v>3311</v>
      </c>
      <c r="E205" s="153" t="s">
        <v>3312</v>
      </c>
      <c r="F205" s="324" t="s">
        <v>3313</v>
      </c>
      <c r="G205" s="27" t="s">
        <v>1425</v>
      </c>
      <c r="H205" s="27" t="s">
        <v>1426</v>
      </c>
      <c r="I205" s="27" t="s">
        <v>1427</v>
      </c>
      <c r="J205" s="27" t="s">
        <v>3314</v>
      </c>
      <c r="K205" s="304" t="s">
        <v>1633</v>
      </c>
      <c r="L205" s="27" t="s">
        <v>4433</v>
      </c>
      <c r="M205" s="27" t="s">
        <v>1430</v>
      </c>
      <c r="N205" s="146">
        <v>80071894</v>
      </c>
      <c r="O205" s="176">
        <v>2</v>
      </c>
      <c r="P205" s="27" t="s">
        <v>1565</v>
      </c>
      <c r="Q205" s="27" t="s">
        <v>1431</v>
      </c>
      <c r="R205" s="378" t="s">
        <v>1470</v>
      </c>
      <c r="S205" s="27" t="s">
        <v>1491</v>
      </c>
      <c r="T205" s="27"/>
      <c r="U205" s="27"/>
      <c r="V205" s="37"/>
      <c r="W205" s="27"/>
      <c r="X205" s="27"/>
      <c r="Y205" s="27"/>
      <c r="Z205" s="37">
        <v>3143073351</v>
      </c>
      <c r="AA205" s="37">
        <v>0</v>
      </c>
      <c r="AB205" s="37">
        <v>5</v>
      </c>
      <c r="AC205" s="27">
        <v>0</v>
      </c>
      <c r="AD205" s="40">
        <v>44774</v>
      </c>
      <c r="AE205" s="40">
        <v>44777</v>
      </c>
      <c r="AF205" s="40"/>
      <c r="AG205" s="148">
        <v>44929</v>
      </c>
      <c r="AH205" s="43">
        <v>2300000</v>
      </c>
      <c r="AI205" s="187">
        <v>11500000</v>
      </c>
      <c r="AJ205" s="187"/>
      <c r="AK205" s="187"/>
      <c r="AL205" s="27" t="s">
        <v>3315</v>
      </c>
      <c r="AM205" s="148" t="s">
        <v>1497</v>
      </c>
      <c r="AN205" s="25">
        <v>648</v>
      </c>
      <c r="AO205" s="25" t="s">
        <v>3316</v>
      </c>
      <c r="AP205" s="191">
        <v>44775</v>
      </c>
      <c r="AQ205" s="27" t="s">
        <v>1434</v>
      </c>
      <c r="AR205" s="25" t="s">
        <v>1435</v>
      </c>
      <c r="AS205" s="37">
        <v>5</v>
      </c>
      <c r="AT205" s="27">
        <f>IFERROR(VLOOKUP(AS205,#REF!,2,0), )</f>
        <v>0</v>
      </c>
      <c r="AU205" s="27">
        <v>57</v>
      </c>
      <c r="AV205" s="27">
        <f>IFERROR(VLOOKUP(AU205,#REF!,2,0), )</f>
        <v>0</v>
      </c>
      <c r="AW205" s="27">
        <v>2169</v>
      </c>
      <c r="AX205" s="27">
        <f>IFERROR(VLOOKUP(AW205,#REF!,2,0), )</f>
        <v>0</v>
      </c>
      <c r="AY205" s="37"/>
      <c r="AZ205" s="37"/>
      <c r="BA205" s="37">
        <v>1</v>
      </c>
      <c r="BB205" s="37"/>
      <c r="BC205" s="37"/>
      <c r="BD205" s="37"/>
      <c r="BE205" s="37"/>
      <c r="BF205" s="45">
        <v>44850</v>
      </c>
      <c r="BG205" s="45"/>
      <c r="BH205" s="45"/>
      <c r="BI205" s="45"/>
      <c r="BJ205" s="45"/>
      <c r="BK205" s="45"/>
      <c r="BL205" s="45"/>
      <c r="BM205" s="45"/>
      <c r="BN205" s="45"/>
      <c r="BO205" s="45"/>
      <c r="BP205" s="46" t="s">
        <v>1430</v>
      </c>
      <c r="BQ205" s="37">
        <v>19454960</v>
      </c>
      <c r="BR205" s="25" t="s">
        <v>2012</v>
      </c>
      <c r="BS205" s="46"/>
      <c r="BT205" s="46"/>
      <c r="BU205" s="46"/>
      <c r="BV205" s="46"/>
      <c r="BW205" s="46"/>
      <c r="BX205" s="46"/>
      <c r="BY205" s="46"/>
      <c r="BZ205" s="37"/>
      <c r="CA205" s="43">
        <v>0</v>
      </c>
      <c r="CB205" s="37"/>
      <c r="CC205" s="37"/>
      <c r="CD205" s="42"/>
      <c r="CE205" s="46"/>
      <c r="CF205" s="46"/>
      <c r="CG205" s="43"/>
      <c r="CH205" s="37"/>
      <c r="CI205" s="37"/>
      <c r="CJ205" s="42"/>
      <c r="CK205" s="46"/>
      <c r="CL205" s="46"/>
      <c r="CM205" s="46"/>
      <c r="CN205" s="46"/>
      <c r="CO205" s="37"/>
      <c r="CP205" s="42"/>
      <c r="CQ205" s="46">
        <f t="shared" si="21"/>
        <v>0</v>
      </c>
      <c r="CR205" s="48">
        <f t="shared" si="24"/>
        <v>0</v>
      </c>
      <c r="CS205" s="48">
        <f t="shared" si="23"/>
        <v>0</v>
      </c>
      <c r="CT205" s="148">
        <v>44929</v>
      </c>
      <c r="CU205" s="389">
        <f t="shared" si="22"/>
        <v>11500000</v>
      </c>
      <c r="CV205" s="46"/>
      <c r="CW205" s="27"/>
      <c r="CX205" s="27"/>
      <c r="CY205" s="27"/>
      <c r="CZ205" s="142"/>
      <c r="DA205" s="142"/>
      <c r="DB205" s="142"/>
      <c r="DC205" s="142"/>
      <c r="DD205" s="142"/>
      <c r="DE205" s="142"/>
      <c r="DF205" s="27"/>
      <c r="DG205" s="27" t="s">
        <v>1462</v>
      </c>
      <c r="DH205" s="27" t="s">
        <v>1458</v>
      </c>
      <c r="DI205" s="27"/>
      <c r="DJ205" s="27" t="s">
        <v>1228</v>
      </c>
      <c r="DK205" s="25" t="s">
        <v>2684</v>
      </c>
      <c r="DL205" s="49" t="s">
        <v>3317</v>
      </c>
      <c r="DM205" s="49" t="s">
        <v>3309</v>
      </c>
      <c r="DN205" s="25"/>
      <c r="DO205" t="s">
        <v>1558</v>
      </c>
    </row>
    <row r="206" spans="1:119" ht="25.5" customHeight="1" x14ac:dyDescent="0.25">
      <c r="A206" s="26" t="s">
        <v>1091</v>
      </c>
      <c r="B206" s="27">
        <v>2022</v>
      </c>
      <c r="C206" s="30" t="s">
        <v>1092</v>
      </c>
      <c r="D206" s="186" t="s">
        <v>3318</v>
      </c>
      <c r="E206" s="153" t="s">
        <v>3319</v>
      </c>
      <c r="F206" s="324" t="s">
        <v>3320</v>
      </c>
      <c r="G206" s="27" t="s">
        <v>1425</v>
      </c>
      <c r="H206" s="27" t="s">
        <v>1426</v>
      </c>
      <c r="I206" s="27" t="s">
        <v>1427</v>
      </c>
      <c r="J206" s="27" t="s">
        <v>3321</v>
      </c>
      <c r="K206" s="304" t="s">
        <v>1525</v>
      </c>
      <c r="L206" s="27" t="s">
        <v>746</v>
      </c>
      <c r="M206" s="27" t="s">
        <v>1430</v>
      </c>
      <c r="N206" s="146">
        <v>1143357261</v>
      </c>
      <c r="O206" s="176">
        <v>9</v>
      </c>
      <c r="P206" s="27" t="s">
        <v>1773</v>
      </c>
      <c r="Q206" s="27" t="s">
        <v>1431</v>
      </c>
      <c r="R206" s="378" t="s">
        <v>1485</v>
      </c>
      <c r="S206" s="27" t="s">
        <v>1491</v>
      </c>
      <c r="T206" s="27"/>
      <c r="U206" s="27"/>
      <c r="V206" s="37"/>
      <c r="W206" s="27"/>
      <c r="X206" s="27"/>
      <c r="Y206" s="27"/>
      <c r="Z206" s="37">
        <v>3112277353</v>
      </c>
      <c r="AA206" s="37">
        <v>0</v>
      </c>
      <c r="AB206" s="37">
        <v>6</v>
      </c>
      <c r="AC206" s="27">
        <v>0</v>
      </c>
      <c r="AD206" s="40">
        <v>44774</v>
      </c>
      <c r="AE206" s="40">
        <v>44776</v>
      </c>
      <c r="AF206" s="40"/>
      <c r="AG206" s="148">
        <v>44928</v>
      </c>
      <c r="AH206" s="43">
        <v>5100000</v>
      </c>
      <c r="AI206" s="187">
        <v>25500000</v>
      </c>
      <c r="AJ206" s="187"/>
      <c r="AK206" s="187"/>
      <c r="AL206" s="27" t="s">
        <v>3322</v>
      </c>
      <c r="AM206" s="148" t="s">
        <v>1497</v>
      </c>
      <c r="AN206" s="27">
        <v>649</v>
      </c>
      <c r="AO206" s="25" t="s">
        <v>3323</v>
      </c>
      <c r="AP206" s="191">
        <v>44776</v>
      </c>
      <c r="AQ206" s="27" t="s">
        <v>1434</v>
      </c>
      <c r="AR206" s="25" t="s">
        <v>1435</v>
      </c>
      <c r="AS206" s="37">
        <v>5</v>
      </c>
      <c r="AT206" s="27">
        <f>IFERROR(VLOOKUP(AS206,#REF!,2,0), )</f>
        <v>0</v>
      </c>
      <c r="AU206" s="27">
        <v>57</v>
      </c>
      <c r="AV206" s="27">
        <f>IFERROR(VLOOKUP(AU206,#REF!,2,0), )</f>
        <v>0</v>
      </c>
      <c r="AW206" s="27">
        <v>2169</v>
      </c>
      <c r="AX206" s="27">
        <f>IFERROR(VLOOKUP(AW206,#REF!,2,0), )</f>
        <v>0</v>
      </c>
      <c r="AY206" s="37">
        <v>1</v>
      </c>
      <c r="AZ206" s="37">
        <v>1</v>
      </c>
      <c r="BA206" s="37"/>
      <c r="BB206" s="37"/>
      <c r="BC206" s="37"/>
      <c r="BD206" s="37"/>
      <c r="BE206" s="37"/>
      <c r="BF206" s="45"/>
      <c r="BG206" s="45"/>
      <c r="BH206" s="45"/>
      <c r="BI206" s="45"/>
      <c r="BJ206" s="45"/>
      <c r="BK206" s="45"/>
      <c r="BL206" s="45"/>
      <c r="BM206" s="45"/>
      <c r="BN206" s="45"/>
      <c r="BO206" s="45"/>
      <c r="BP206" s="46"/>
      <c r="BQ206" s="37"/>
      <c r="BR206" s="46"/>
      <c r="BS206" s="46"/>
      <c r="BT206" s="46"/>
      <c r="BU206" s="46"/>
      <c r="BV206" s="46"/>
      <c r="BW206" s="46"/>
      <c r="BX206" s="46"/>
      <c r="BY206" s="46"/>
      <c r="BZ206" s="37"/>
      <c r="CA206" s="43">
        <v>5100000</v>
      </c>
      <c r="CB206" s="37">
        <v>1</v>
      </c>
      <c r="CC206" s="37">
        <v>0</v>
      </c>
      <c r="CD206" s="42">
        <v>44959</v>
      </c>
      <c r="CE206" s="46"/>
      <c r="CF206" s="46"/>
      <c r="CG206" s="43"/>
      <c r="CH206" s="37"/>
      <c r="CI206" s="37"/>
      <c r="CJ206" s="42"/>
      <c r="CK206" s="46"/>
      <c r="CL206" s="46"/>
      <c r="CM206" s="46"/>
      <c r="CN206" s="46"/>
      <c r="CO206" s="37"/>
      <c r="CP206" s="42"/>
      <c r="CQ206" s="46">
        <f t="shared" si="21"/>
        <v>5100000</v>
      </c>
      <c r="CR206" s="48">
        <f t="shared" si="24"/>
        <v>1</v>
      </c>
      <c r="CS206" s="48">
        <f t="shared" si="23"/>
        <v>0</v>
      </c>
      <c r="CT206" s="42">
        <v>44959</v>
      </c>
      <c r="CU206" s="389">
        <f t="shared" si="22"/>
        <v>30600000</v>
      </c>
      <c r="CV206" s="46"/>
      <c r="CW206" s="27"/>
      <c r="CX206" s="27"/>
      <c r="CY206" s="27"/>
      <c r="CZ206" s="142"/>
      <c r="DA206" s="142"/>
      <c r="DB206" s="142"/>
      <c r="DC206" s="142"/>
      <c r="DD206" s="142"/>
      <c r="DE206" s="142"/>
      <c r="DF206" s="27"/>
      <c r="DG206" s="27" t="s">
        <v>1462</v>
      </c>
      <c r="DH206" s="27" t="s">
        <v>1458</v>
      </c>
      <c r="DI206" s="27"/>
      <c r="DJ206" s="27" t="s">
        <v>1631</v>
      </c>
      <c r="DK206" s="27"/>
      <c r="DL206" s="49"/>
      <c r="DM206" s="49"/>
      <c r="DN206" s="25"/>
      <c r="DO206" t="s">
        <v>1558</v>
      </c>
    </row>
    <row r="207" spans="1:119" s="296" customFormat="1" ht="25.5" customHeight="1" x14ac:dyDescent="0.25">
      <c r="A207" s="251" t="s">
        <v>1093</v>
      </c>
      <c r="B207" s="252">
        <v>2022</v>
      </c>
      <c r="C207" s="253" t="s">
        <v>1094</v>
      </c>
      <c r="D207" s="254" t="s">
        <v>981</v>
      </c>
      <c r="E207" s="293" t="s">
        <v>3324</v>
      </c>
      <c r="F207" s="329" t="s">
        <v>981</v>
      </c>
      <c r="G207" s="252"/>
      <c r="H207" s="252" t="s">
        <v>1426</v>
      </c>
      <c r="I207" s="252" t="s">
        <v>1427</v>
      </c>
      <c r="J207" s="252" t="s">
        <v>3325</v>
      </c>
      <c r="K207" s="307" t="s">
        <v>3326</v>
      </c>
      <c r="L207" s="252" t="s">
        <v>1095</v>
      </c>
      <c r="M207" s="252" t="s">
        <v>1430</v>
      </c>
      <c r="N207" s="257">
        <v>35464242</v>
      </c>
      <c r="O207" s="258"/>
      <c r="P207" s="252" t="s">
        <v>3327</v>
      </c>
      <c r="Q207" s="252" t="s">
        <v>1431</v>
      </c>
      <c r="R207" s="384" t="s">
        <v>1808</v>
      </c>
      <c r="S207" s="252"/>
      <c r="T207" s="252"/>
      <c r="U207" s="252"/>
      <c r="V207" s="259"/>
      <c r="W207" s="252"/>
      <c r="X207" s="252"/>
      <c r="Y207" s="252"/>
      <c r="Z207" s="259">
        <v>6330788</v>
      </c>
      <c r="AA207" s="259">
        <v>0</v>
      </c>
      <c r="AB207" s="259">
        <v>5</v>
      </c>
      <c r="AC207" s="252">
        <v>0</v>
      </c>
      <c r="AD207" s="294"/>
      <c r="AE207" s="294" t="s">
        <v>3328</v>
      </c>
      <c r="AF207" s="194"/>
      <c r="AG207" s="267">
        <v>44933</v>
      </c>
      <c r="AH207" s="262">
        <v>2300000</v>
      </c>
      <c r="AI207" s="263">
        <v>11500000</v>
      </c>
      <c r="AJ207" s="263"/>
      <c r="AK207" s="263"/>
      <c r="AL207" s="27"/>
      <c r="AM207" s="252"/>
      <c r="AN207" s="252"/>
      <c r="AO207" s="252"/>
      <c r="AP207" s="295"/>
      <c r="AQ207" s="252" t="s">
        <v>1531</v>
      </c>
      <c r="AR207" s="252" t="s">
        <v>3329</v>
      </c>
      <c r="AS207" s="259">
        <v>1</v>
      </c>
      <c r="AT207" s="252">
        <f>IFERROR(VLOOKUP(AS207,#REF!,2,0), )</f>
        <v>0</v>
      </c>
      <c r="AU207" s="252">
        <v>24</v>
      </c>
      <c r="AV207" s="252">
        <f>IFERROR(VLOOKUP(AU207,#REF!,2,0), )</f>
        <v>0</v>
      </c>
      <c r="AW207" s="252">
        <v>2087</v>
      </c>
      <c r="AX207" s="252">
        <f>IFERROR(VLOOKUP(AW207,#REF!,2,0), )</f>
        <v>0</v>
      </c>
      <c r="AY207" s="259"/>
      <c r="AZ207" s="259"/>
      <c r="BA207" s="259"/>
      <c r="BB207" s="259"/>
      <c r="BC207" s="259"/>
      <c r="BD207" s="259"/>
      <c r="BE207" s="259"/>
      <c r="BF207" s="265"/>
      <c r="BG207" s="265"/>
      <c r="BH207" s="265"/>
      <c r="BI207" s="265"/>
      <c r="BJ207" s="265"/>
      <c r="BK207" s="265"/>
      <c r="BL207" s="265"/>
      <c r="BM207" s="265"/>
      <c r="BN207" s="265"/>
      <c r="BO207" s="265"/>
      <c r="BP207" s="266"/>
      <c r="BQ207" s="259"/>
      <c r="BR207" s="266"/>
      <c r="BS207" s="266"/>
      <c r="BT207" s="266"/>
      <c r="BU207" s="266"/>
      <c r="BV207" s="266"/>
      <c r="BW207" s="266"/>
      <c r="BX207" s="266"/>
      <c r="BY207" s="266"/>
      <c r="BZ207" s="259"/>
      <c r="CA207" s="262">
        <v>0</v>
      </c>
      <c r="CB207" s="259"/>
      <c r="CC207" s="259"/>
      <c r="CD207" s="267"/>
      <c r="CE207" s="266"/>
      <c r="CF207" s="266"/>
      <c r="CG207" s="262"/>
      <c r="CH207" s="259"/>
      <c r="CI207" s="259"/>
      <c r="CJ207" s="267"/>
      <c r="CK207" s="266"/>
      <c r="CL207" s="266"/>
      <c r="CM207" s="266"/>
      <c r="CN207" s="266"/>
      <c r="CO207" s="259"/>
      <c r="CP207" s="267"/>
      <c r="CQ207" s="266">
        <f t="shared" si="21"/>
        <v>0</v>
      </c>
      <c r="CR207" s="268">
        <f t="shared" si="24"/>
        <v>0</v>
      </c>
      <c r="CS207" s="268">
        <f t="shared" si="23"/>
        <v>0</v>
      </c>
      <c r="CT207" s="267">
        <v>44933</v>
      </c>
      <c r="CU207" s="390">
        <v>0</v>
      </c>
      <c r="CV207" s="266"/>
      <c r="CW207" s="252"/>
      <c r="CX207" s="252"/>
      <c r="CY207" s="252"/>
      <c r="CZ207" s="269"/>
      <c r="DA207" s="269"/>
      <c r="DB207" s="269"/>
      <c r="DC207" s="269"/>
      <c r="DD207" s="269"/>
      <c r="DE207" s="269"/>
      <c r="DF207" s="252"/>
      <c r="DG207" s="252" t="s">
        <v>3330</v>
      </c>
      <c r="DH207" s="252" t="s">
        <v>3330</v>
      </c>
      <c r="DI207" s="252"/>
      <c r="DJ207" s="252" t="s">
        <v>1558</v>
      </c>
      <c r="DK207" s="252"/>
      <c r="DL207" s="270"/>
      <c r="DM207" s="270"/>
      <c r="DN207" s="252"/>
      <c r="DO207" s="296" t="s">
        <v>1558</v>
      </c>
    </row>
    <row r="208" spans="1:119" ht="25.5" customHeight="1" x14ac:dyDescent="0.25">
      <c r="A208" s="26" t="s">
        <v>1096</v>
      </c>
      <c r="B208" s="27">
        <v>2022</v>
      </c>
      <c r="C208" s="30" t="s">
        <v>1097</v>
      </c>
      <c r="D208" s="186" t="s">
        <v>3331</v>
      </c>
      <c r="E208" s="91" t="s">
        <v>3332</v>
      </c>
      <c r="F208" s="324" t="s">
        <v>3333</v>
      </c>
      <c r="G208" s="27" t="s">
        <v>1738</v>
      </c>
      <c r="H208" s="27" t="s">
        <v>1426</v>
      </c>
      <c r="I208" s="27" t="s">
        <v>1427</v>
      </c>
      <c r="J208" s="25" t="s">
        <v>1748</v>
      </c>
      <c r="K208" s="302" t="s">
        <v>3334</v>
      </c>
      <c r="L208" s="27" t="s">
        <v>1098</v>
      </c>
      <c r="M208" s="27" t="s">
        <v>1430</v>
      </c>
      <c r="N208" s="32">
        <v>1000351704</v>
      </c>
      <c r="O208" s="176">
        <v>3</v>
      </c>
      <c r="P208" s="27" t="s">
        <v>1565</v>
      </c>
      <c r="Q208" s="27" t="s">
        <v>1431</v>
      </c>
      <c r="R208" s="378" t="s">
        <v>1470</v>
      </c>
      <c r="S208" s="27" t="s">
        <v>1491</v>
      </c>
      <c r="T208" s="27"/>
      <c r="U208" s="27"/>
      <c r="V208" s="37"/>
      <c r="W208" s="27"/>
      <c r="X208" s="27"/>
      <c r="Y208" s="27"/>
      <c r="Z208" s="37">
        <v>3112269380</v>
      </c>
      <c r="AA208" s="37">
        <v>0</v>
      </c>
      <c r="AB208" s="37">
        <v>4</v>
      </c>
      <c r="AC208" s="27">
        <v>0</v>
      </c>
      <c r="AD208" s="40">
        <v>44778</v>
      </c>
      <c r="AE208" s="40">
        <v>44782</v>
      </c>
      <c r="AF208" s="40"/>
      <c r="AG208" s="148">
        <v>44903</v>
      </c>
      <c r="AH208" s="47">
        <v>3100000</v>
      </c>
      <c r="AI208" s="47">
        <v>12400000</v>
      </c>
      <c r="AJ208" s="47"/>
      <c r="AK208" s="47"/>
      <c r="AL208" s="27" t="s">
        <v>3335</v>
      </c>
      <c r="AM208" s="148" t="s">
        <v>1497</v>
      </c>
      <c r="AN208" s="27">
        <v>653</v>
      </c>
      <c r="AO208" s="25" t="s">
        <v>3336</v>
      </c>
      <c r="AP208" s="191">
        <v>44782</v>
      </c>
      <c r="AQ208" s="27" t="s">
        <v>1434</v>
      </c>
      <c r="AR208" s="25" t="s">
        <v>1439</v>
      </c>
      <c r="AS208" s="27">
        <v>5</v>
      </c>
      <c r="AT208" s="27">
        <f>IFERROR(VLOOKUP(AS208,#REF!,2,0), )</f>
        <v>0</v>
      </c>
      <c r="AU208" s="27">
        <v>57</v>
      </c>
      <c r="AV208" s="27">
        <f>IFERROR(VLOOKUP(AU208,#REF!,2,0), )</f>
        <v>0</v>
      </c>
      <c r="AW208" s="27">
        <v>2172</v>
      </c>
      <c r="AX208" s="27">
        <f>IFERROR(VLOOKUP(AW208,#REF!,2,0), )</f>
        <v>0</v>
      </c>
      <c r="AY208" s="37"/>
      <c r="AZ208" s="37"/>
      <c r="BA208" s="37"/>
      <c r="BB208" s="37">
        <v>1</v>
      </c>
      <c r="BC208" s="37"/>
      <c r="BD208" s="37"/>
      <c r="BE208" s="37"/>
      <c r="BF208" s="45"/>
      <c r="BG208" s="45"/>
      <c r="BH208" s="45"/>
      <c r="BI208" s="45">
        <v>44812</v>
      </c>
      <c r="BJ208" s="45"/>
      <c r="BK208" s="45"/>
      <c r="BL208" s="45"/>
      <c r="BM208" s="45">
        <v>44825</v>
      </c>
      <c r="BN208" s="45"/>
      <c r="BO208" s="45"/>
      <c r="BP208" s="46"/>
      <c r="BQ208" s="37"/>
      <c r="BR208" s="46"/>
      <c r="BS208" s="46"/>
      <c r="BT208" s="46"/>
      <c r="BU208" s="46"/>
      <c r="BV208" s="46"/>
      <c r="BW208" s="46"/>
      <c r="BX208" s="46"/>
      <c r="BY208" s="46"/>
      <c r="BZ208" s="37"/>
      <c r="CA208" s="43">
        <v>0</v>
      </c>
      <c r="CB208" s="37"/>
      <c r="CC208" s="37"/>
      <c r="CD208" s="42"/>
      <c r="CE208" s="46"/>
      <c r="CF208" s="46"/>
      <c r="CG208" s="43"/>
      <c r="CH208" s="37"/>
      <c r="CI208" s="37"/>
      <c r="CJ208" s="42"/>
      <c r="CK208" s="46"/>
      <c r="CL208" s="46"/>
      <c r="CM208" s="46"/>
      <c r="CN208" s="46"/>
      <c r="CO208" s="37"/>
      <c r="CP208" s="42"/>
      <c r="CQ208" s="46">
        <f t="shared" si="21"/>
        <v>0</v>
      </c>
      <c r="CR208" s="48">
        <f t="shared" si="24"/>
        <v>0</v>
      </c>
      <c r="CS208" s="48">
        <f t="shared" si="23"/>
        <v>0</v>
      </c>
      <c r="CT208" s="148">
        <v>44916</v>
      </c>
      <c r="CU208" s="389">
        <f>+AI208+CA208+CG208+CM208</f>
        <v>12400000</v>
      </c>
      <c r="CV208" s="46"/>
      <c r="CW208" s="27"/>
      <c r="CX208" s="27"/>
      <c r="CY208" s="27"/>
      <c r="CZ208" s="142"/>
      <c r="DA208" s="142"/>
      <c r="DB208" s="142"/>
      <c r="DC208" s="142"/>
      <c r="DD208" s="142"/>
      <c r="DE208" s="142"/>
      <c r="DF208" s="27"/>
      <c r="DG208" s="27" t="s">
        <v>1462</v>
      </c>
      <c r="DH208" s="27" t="s">
        <v>1458</v>
      </c>
      <c r="DI208" s="27"/>
      <c r="DJ208" s="27" t="s">
        <v>1230</v>
      </c>
      <c r="DK208" s="25" t="s">
        <v>1610</v>
      </c>
      <c r="DL208" s="49" t="s">
        <v>3337</v>
      </c>
      <c r="DM208" s="49" t="s">
        <v>3309</v>
      </c>
      <c r="DN208" s="25"/>
      <c r="DO208" t="s">
        <v>1558</v>
      </c>
    </row>
    <row r="209" spans="1:119" ht="25.5" customHeight="1" x14ac:dyDescent="0.25">
      <c r="A209" s="26" t="s">
        <v>1099</v>
      </c>
      <c r="B209" s="27">
        <v>2022</v>
      </c>
      <c r="C209" s="30" t="s">
        <v>1100</v>
      </c>
      <c r="D209" s="186" t="s">
        <v>3338</v>
      </c>
      <c r="E209" s="91" t="s">
        <v>3339</v>
      </c>
      <c r="F209" s="324" t="s">
        <v>3340</v>
      </c>
      <c r="G209" s="27" t="s">
        <v>1425</v>
      </c>
      <c r="H209" s="27" t="s">
        <v>1426</v>
      </c>
      <c r="I209" s="27" t="s">
        <v>1427</v>
      </c>
      <c r="J209" s="25" t="s">
        <v>3341</v>
      </c>
      <c r="K209" s="304" t="s">
        <v>3342</v>
      </c>
      <c r="L209" s="27" t="s">
        <v>1101</v>
      </c>
      <c r="M209" s="27" t="s">
        <v>1430</v>
      </c>
      <c r="N209" s="146">
        <v>1143375610</v>
      </c>
      <c r="O209" s="176">
        <v>2</v>
      </c>
      <c r="P209" s="27" t="s">
        <v>1773</v>
      </c>
      <c r="Q209" s="27" t="s">
        <v>1431</v>
      </c>
      <c r="R209" s="378" t="s">
        <v>1485</v>
      </c>
      <c r="S209" s="27" t="s">
        <v>1451</v>
      </c>
      <c r="T209" s="27"/>
      <c r="U209" s="27"/>
      <c r="V209" s="37"/>
      <c r="W209" s="27"/>
      <c r="X209" s="91" t="s">
        <v>3343</v>
      </c>
      <c r="Y209" s="92" t="s">
        <v>3344</v>
      </c>
      <c r="Z209" s="37">
        <v>3017276963</v>
      </c>
      <c r="AA209" s="37">
        <v>0</v>
      </c>
      <c r="AB209" s="37">
        <v>5</v>
      </c>
      <c r="AC209" s="27">
        <v>0</v>
      </c>
      <c r="AD209" s="40">
        <v>44782</v>
      </c>
      <c r="AE209" s="40">
        <v>44782</v>
      </c>
      <c r="AF209" s="40"/>
      <c r="AG209" s="148">
        <v>44934</v>
      </c>
      <c r="AH209" s="43">
        <v>6000000</v>
      </c>
      <c r="AI209" s="187">
        <v>30000000</v>
      </c>
      <c r="AJ209" s="187"/>
      <c r="AK209" s="187"/>
      <c r="AL209" s="27" t="s">
        <v>3345</v>
      </c>
      <c r="AM209" s="27" t="s">
        <v>1626</v>
      </c>
      <c r="AN209" s="27">
        <v>654</v>
      </c>
      <c r="AO209" s="25" t="s">
        <v>3346</v>
      </c>
      <c r="AP209" s="191">
        <v>44782</v>
      </c>
      <c r="AQ209" s="27" t="s">
        <v>1434</v>
      </c>
      <c r="AR209" s="25" t="s">
        <v>1435</v>
      </c>
      <c r="AS209" s="37">
        <v>5</v>
      </c>
      <c r="AT209" s="27">
        <f>IFERROR(VLOOKUP(AS209,#REF!,2,0), )</f>
        <v>0</v>
      </c>
      <c r="AU209" s="27">
        <v>57</v>
      </c>
      <c r="AV209" s="27">
        <f>IFERROR(VLOOKUP(AU209,#REF!,2,0), )</f>
        <v>0</v>
      </c>
      <c r="AW209" s="27">
        <v>2169</v>
      </c>
      <c r="AX209" s="27">
        <f>IFERROR(VLOOKUP(AW209,#REF!,2,0), )</f>
        <v>0</v>
      </c>
      <c r="AY209" s="37"/>
      <c r="AZ209" s="37"/>
      <c r="BA209" s="37"/>
      <c r="BB209" s="37">
        <v>1</v>
      </c>
      <c r="BC209" s="37"/>
      <c r="BD209" s="37"/>
      <c r="BE209" s="37"/>
      <c r="BF209" s="45"/>
      <c r="BG209" s="45"/>
      <c r="BH209" s="45"/>
      <c r="BI209" s="45">
        <v>44791</v>
      </c>
      <c r="BJ209" s="45"/>
      <c r="BK209" s="45"/>
      <c r="BL209" s="45"/>
      <c r="BM209" s="45">
        <v>44811</v>
      </c>
      <c r="BN209" s="45"/>
      <c r="BO209" s="45"/>
      <c r="BP209" s="46"/>
      <c r="BQ209" s="37"/>
      <c r="BR209" s="46"/>
      <c r="BS209" s="46"/>
      <c r="BT209" s="46"/>
      <c r="BU209" s="46"/>
      <c r="BV209" s="46"/>
      <c r="BW209" s="46"/>
      <c r="BX209" s="46"/>
      <c r="BY209" s="46"/>
      <c r="BZ209" s="37"/>
      <c r="CA209" s="43">
        <v>0</v>
      </c>
      <c r="CB209" s="37"/>
      <c r="CC209" s="37"/>
      <c r="CD209" s="42"/>
      <c r="CE209" s="46"/>
      <c r="CF209" s="46"/>
      <c r="CG209" s="43"/>
      <c r="CH209" s="37"/>
      <c r="CI209" s="37"/>
      <c r="CJ209" s="42"/>
      <c r="CK209" s="46"/>
      <c r="CL209" s="46"/>
      <c r="CM209" s="46"/>
      <c r="CN209" s="46"/>
      <c r="CO209" s="37"/>
      <c r="CP209" s="42"/>
      <c r="CQ209" s="46">
        <f t="shared" si="21"/>
        <v>0</v>
      </c>
      <c r="CR209" s="48">
        <f t="shared" si="24"/>
        <v>0</v>
      </c>
      <c r="CS209" s="48">
        <f t="shared" si="23"/>
        <v>0</v>
      </c>
      <c r="CT209" s="148">
        <v>44954</v>
      </c>
      <c r="CU209" s="389">
        <f>+AI210+CA209+CG209+CM209</f>
        <v>22600000</v>
      </c>
      <c r="CV209" s="46"/>
      <c r="CW209" s="27"/>
      <c r="CX209" s="27"/>
      <c r="CY209" s="27"/>
      <c r="CZ209" s="142"/>
      <c r="DA209" s="142"/>
      <c r="DB209" s="142"/>
      <c r="DC209" s="142"/>
      <c r="DD209" s="142"/>
      <c r="DE209" s="142"/>
      <c r="DF209" s="27"/>
      <c r="DG209" s="27" t="s">
        <v>1462</v>
      </c>
      <c r="DH209" s="27" t="s">
        <v>1458</v>
      </c>
      <c r="DI209" s="27"/>
      <c r="DJ209" s="27" t="s">
        <v>1230</v>
      </c>
      <c r="DK209" s="27"/>
      <c r="DL209" s="49"/>
      <c r="DM209" s="49"/>
      <c r="DN209" s="25"/>
      <c r="DO209" t="s">
        <v>1558</v>
      </c>
    </row>
    <row r="210" spans="1:119" ht="25.5" customHeight="1" x14ac:dyDescent="0.25">
      <c r="A210" s="26" t="s">
        <v>1102</v>
      </c>
      <c r="B210" s="27">
        <v>2022</v>
      </c>
      <c r="C210" s="30" t="s">
        <v>1103</v>
      </c>
      <c r="D210" s="186" t="s">
        <v>3347</v>
      </c>
      <c r="E210" s="36" t="s">
        <v>3348</v>
      </c>
      <c r="F210" s="324" t="s">
        <v>3349</v>
      </c>
      <c r="G210" s="27" t="s">
        <v>1425</v>
      </c>
      <c r="H210" s="27" t="s">
        <v>1426</v>
      </c>
      <c r="I210" s="27" t="s">
        <v>1427</v>
      </c>
      <c r="J210" s="25" t="s">
        <v>3350</v>
      </c>
      <c r="K210" s="304" t="s">
        <v>3351</v>
      </c>
      <c r="L210" s="27" t="s">
        <v>1104</v>
      </c>
      <c r="M210" s="27" t="s">
        <v>1430</v>
      </c>
      <c r="N210" s="146">
        <v>79780762</v>
      </c>
      <c r="O210" s="176">
        <v>7</v>
      </c>
      <c r="P210" s="27" t="s">
        <v>1565</v>
      </c>
      <c r="Q210" s="27" t="s">
        <v>1431</v>
      </c>
      <c r="R210" s="378" t="s">
        <v>1485</v>
      </c>
      <c r="S210" s="27" t="s">
        <v>1451</v>
      </c>
      <c r="T210" s="27"/>
      <c r="U210" s="27"/>
      <c r="V210" s="37"/>
      <c r="W210" s="27"/>
      <c r="X210" s="27"/>
      <c r="Y210" s="27"/>
      <c r="Z210" s="146" t="s">
        <v>3352</v>
      </c>
      <c r="AA210" s="37">
        <v>0</v>
      </c>
      <c r="AB210" s="37">
        <v>5</v>
      </c>
      <c r="AC210" s="27">
        <v>0</v>
      </c>
      <c r="AD210" s="40">
        <v>44792</v>
      </c>
      <c r="AE210" s="40">
        <v>44792</v>
      </c>
      <c r="AF210" s="40"/>
      <c r="AG210" s="148">
        <v>44944</v>
      </c>
      <c r="AH210" s="195" t="s">
        <v>3353</v>
      </c>
      <c r="AI210" s="195">
        <v>22600000</v>
      </c>
      <c r="AJ210" s="195"/>
      <c r="AK210" s="195"/>
      <c r="AL210" s="27" t="s">
        <v>3354</v>
      </c>
      <c r="AM210" s="148" t="s">
        <v>1497</v>
      </c>
      <c r="AN210" s="27">
        <v>660</v>
      </c>
      <c r="AO210" s="25" t="s">
        <v>3355</v>
      </c>
      <c r="AP210" s="191">
        <v>44785</v>
      </c>
      <c r="AQ210" s="27" t="s">
        <v>1434</v>
      </c>
      <c r="AR210" s="25" t="s">
        <v>1589</v>
      </c>
      <c r="AS210" s="37">
        <v>1</v>
      </c>
      <c r="AT210" s="27">
        <f>IFERROR(VLOOKUP(AS210,#REF!,2,0), )</f>
        <v>0</v>
      </c>
      <c r="AU210" s="27">
        <v>21</v>
      </c>
      <c r="AV210" s="27">
        <f>IFERROR(VLOOKUP(AU210,#REF!,2,0), )</f>
        <v>0</v>
      </c>
      <c r="AW210" s="27">
        <v>2078</v>
      </c>
      <c r="AX210" s="25" t="s">
        <v>366</v>
      </c>
      <c r="AY210" s="37"/>
      <c r="AZ210" s="37"/>
      <c r="BA210" s="37"/>
      <c r="BB210" s="37"/>
      <c r="BC210" s="37"/>
      <c r="BD210" s="37"/>
      <c r="BE210" s="37"/>
      <c r="BF210" s="45"/>
      <c r="BG210" s="45"/>
      <c r="BH210" s="45"/>
      <c r="BI210" s="45"/>
      <c r="BJ210" s="45"/>
      <c r="BK210" s="45"/>
      <c r="BL210" s="45"/>
      <c r="BM210" s="45"/>
      <c r="BN210" s="45"/>
      <c r="BO210" s="45"/>
      <c r="BP210" s="46"/>
      <c r="BQ210" s="37"/>
      <c r="BR210" s="46"/>
      <c r="BS210" s="46"/>
      <c r="BT210" s="46"/>
      <c r="BU210" s="46"/>
      <c r="BV210" s="46"/>
      <c r="BW210" s="46"/>
      <c r="BX210" s="46"/>
      <c r="BY210" s="46"/>
      <c r="BZ210" s="37"/>
      <c r="CA210" s="43">
        <v>0</v>
      </c>
      <c r="CB210" s="37"/>
      <c r="CC210" s="37"/>
      <c r="CD210" s="42"/>
      <c r="CE210" s="46"/>
      <c r="CF210" s="46"/>
      <c r="CG210" s="43"/>
      <c r="CH210" s="37"/>
      <c r="CI210" s="37"/>
      <c r="CJ210" s="42"/>
      <c r="CK210" s="46"/>
      <c r="CL210" s="46"/>
      <c r="CM210" s="46"/>
      <c r="CN210" s="46"/>
      <c r="CO210" s="37"/>
      <c r="CP210" s="42"/>
      <c r="CQ210" s="46">
        <f t="shared" si="21"/>
        <v>0</v>
      </c>
      <c r="CR210" s="48">
        <f t="shared" si="24"/>
        <v>0</v>
      </c>
      <c r="CS210" s="48">
        <f t="shared" si="23"/>
        <v>0</v>
      </c>
      <c r="CT210" s="148">
        <v>44944</v>
      </c>
      <c r="CU210" s="389">
        <f t="shared" ref="CU210:CU241" si="25">+AI210+CA210+CG210+CM210</f>
        <v>22600000</v>
      </c>
      <c r="CV210" s="46"/>
      <c r="CW210" s="27"/>
      <c r="CX210" s="27"/>
      <c r="CY210" s="27"/>
      <c r="CZ210" s="142"/>
      <c r="DA210" s="142"/>
      <c r="DB210" s="142"/>
      <c r="DC210" s="142"/>
      <c r="DD210" s="142"/>
      <c r="DE210" s="142"/>
      <c r="DF210" s="27"/>
      <c r="DG210" s="27" t="s">
        <v>1462</v>
      </c>
      <c r="DH210" s="27" t="s">
        <v>1458</v>
      </c>
      <c r="DI210" s="27"/>
      <c r="DJ210" s="27" t="s">
        <v>1558</v>
      </c>
      <c r="DK210" s="25" t="s">
        <v>1603</v>
      </c>
      <c r="DL210" s="49" t="s">
        <v>3356</v>
      </c>
      <c r="DM210" s="49" t="s">
        <v>3309</v>
      </c>
      <c r="DN210" s="25"/>
      <c r="DO210" t="s">
        <v>1558</v>
      </c>
    </row>
    <row r="211" spans="1:119" ht="25.5" customHeight="1" x14ac:dyDescent="0.25">
      <c r="A211" s="26" t="s">
        <v>1105</v>
      </c>
      <c r="B211" s="27">
        <v>2022</v>
      </c>
      <c r="C211" s="196" t="s">
        <v>1106</v>
      </c>
      <c r="D211" s="190" t="s">
        <v>3357</v>
      </c>
      <c r="E211" s="36" t="s">
        <v>3358</v>
      </c>
      <c r="F211" s="324" t="s">
        <v>3359</v>
      </c>
      <c r="G211" s="27" t="s">
        <v>1425</v>
      </c>
      <c r="H211" s="27" t="s">
        <v>1426</v>
      </c>
      <c r="I211" s="27" t="s">
        <v>1427</v>
      </c>
      <c r="J211" s="25" t="s">
        <v>3360</v>
      </c>
      <c r="K211" s="302" t="s">
        <v>3361</v>
      </c>
      <c r="L211" s="27" t="s">
        <v>1107</v>
      </c>
      <c r="M211" s="27" t="s">
        <v>1430</v>
      </c>
      <c r="N211" s="146">
        <v>1004189251</v>
      </c>
      <c r="O211" s="176">
        <v>1</v>
      </c>
      <c r="P211" s="27" t="s">
        <v>1818</v>
      </c>
      <c r="Q211" s="27" t="s">
        <v>1431</v>
      </c>
      <c r="R211" s="378" t="s">
        <v>1485</v>
      </c>
      <c r="S211" s="27" t="s">
        <v>1451</v>
      </c>
      <c r="T211" s="27"/>
      <c r="U211" s="27"/>
      <c r="V211" s="37"/>
      <c r="W211" s="27"/>
      <c r="X211" s="27"/>
      <c r="Y211" s="27"/>
      <c r="Z211" s="37">
        <v>3105365257</v>
      </c>
      <c r="AA211" s="37">
        <v>0</v>
      </c>
      <c r="AB211" s="37">
        <v>5</v>
      </c>
      <c r="AC211" s="27">
        <v>0</v>
      </c>
      <c r="AD211" s="40">
        <v>44790</v>
      </c>
      <c r="AE211" s="40">
        <v>44790</v>
      </c>
      <c r="AF211" s="40"/>
      <c r="AG211" s="148">
        <v>44942</v>
      </c>
      <c r="AH211" s="43">
        <v>4520000</v>
      </c>
      <c r="AI211" s="195">
        <v>22600000</v>
      </c>
      <c r="AJ211" s="195"/>
      <c r="AK211" s="195"/>
      <c r="AL211" s="27" t="s">
        <v>3362</v>
      </c>
      <c r="AM211" s="148" t="s">
        <v>1497</v>
      </c>
      <c r="AN211" s="27">
        <v>662</v>
      </c>
      <c r="AO211" s="25" t="s">
        <v>3363</v>
      </c>
      <c r="AP211" s="191">
        <v>44789</v>
      </c>
      <c r="AQ211" s="27" t="s">
        <v>1434</v>
      </c>
      <c r="AR211" s="25" t="s">
        <v>1435</v>
      </c>
      <c r="AS211" s="37">
        <v>5</v>
      </c>
      <c r="AT211" s="27">
        <f>IFERROR(VLOOKUP(AS211,#REF!,2,0), )</f>
        <v>0</v>
      </c>
      <c r="AU211" s="27">
        <v>57</v>
      </c>
      <c r="AV211" s="27">
        <f>IFERROR(VLOOKUP(AU211,#REF!,2,0), )</f>
        <v>0</v>
      </c>
      <c r="AW211" s="27">
        <v>2169</v>
      </c>
      <c r="AX211" s="27">
        <f>IFERROR(VLOOKUP(AW211,#REF!,2,0), )</f>
        <v>0</v>
      </c>
      <c r="AY211" s="37"/>
      <c r="AZ211" s="37"/>
      <c r="BA211" s="37"/>
      <c r="BB211" s="37"/>
      <c r="BC211" s="37"/>
      <c r="BD211" s="37"/>
      <c r="BE211" s="37"/>
      <c r="BF211" s="45"/>
      <c r="BG211" s="45"/>
      <c r="BH211" s="45"/>
      <c r="BI211" s="45"/>
      <c r="BJ211" s="45"/>
      <c r="BK211" s="45"/>
      <c r="BL211" s="45"/>
      <c r="BM211" s="45"/>
      <c r="BN211" s="45"/>
      <c r="BO211" s="45"/>
      <c r="BP211" s="46"/>
      <c r="BQ211" s="37"/>
      <c r="BR211" s="46"/>
      <c r="BS211" s="46"/>
      <c r="BT211" s="46"/>
      <c r="BU211" s="46"/>
      <c r="BV211" s="46"/>
      <c r="BW211" s="46"/>
      <c r="BX211" s="46"/>
      <c r="BY211" s="46"/>
      <c r="BZ211" s="37"/>
      <c r="CA211" s="43">
        <v>0</v>
      </c>
      <c r="CB211" s="37"/>
      <c r="CC211" s="37"/>
      <c r="CD211" s="42"/>
      <c r="CE211" s="46"/>
      <c r="CF211" s="46"/>
      <c r="CG211" s="43"/>
      <c r="CH211" s="37"/>
      <c r="CI211" s="37"/>
      <c r="CJ211" s="42"/>
      <c r="CK211" s="46"/>
      <c r="CL211" s="46"/>
      <c r="CM211" s="46"/>
      <c r="CN211" s="46"/>
      <c r="CO211" s="37"/>
      <c r="CP211" s="42"/>
      <c r="CQ211" s="46">
        <f t="shared" si="21"/>
        <v>0</v>
      </c>
      <c r="CR211" s="48">
        <f t="shared" si="24"/>
        <v>0</v>
      </c>
      <c r="CS211" s="48">
        <f t="shared" si="23"/>
        <v>0</v>
      </c>
      <c r="CT211" s="148">
        <v>44942</v>
      </c>
      <c r="CU211" s="389">
        <f t="shared" si="25"/>
        <v>22600000</v>
      </c>
      <c r="CV211" s="46"/>
      <c r="CW211" s="27"/>
      <c r="CX211" s="27"/>
      <c r="CY211" s="27"/>
      <c r="CZ211" s="142"/>
      <c r="DA211" s="142"/>
      <c r="DB211" s="142"/>
      <c r="DC211" s="142"/>
      <c r="DD211" s="142"/>
      <c r="DE211" s="142"/>
      <c r="DF211" s="27"/>
      <c r="DG211" s="27" t="s">
        <v>1462</v>
      </c>
      <c r="DH211" s="27" t="s">
        <v>1458</v>
      </c>
      <c r="DI211" s="27"/>
      <c r="DJ211" s="27" t="s">
        <v>2124</v>
      </c>
      <c r="DK211" s="25" t="s">
        <v>1603</v>
      </c>
      <c r="DL211" s="49" t="s">
        <v>3356</v>
      </c>
      <c r="DM211" s="49" t="s">
        <v>3309</v>
      </c>
      <c r="DN211" s="25"/>
      <c r="DO211" t="s">
        <v>1558</v>
      </c>
    </row>
    <row r="212" spans="1:119" ht="25.5" customHeight="1" x14ac:dyDescent="0.25">
      <c r="A212" s="26" t="s">
        <v>1108</v>
      </c>
      <c r="B212" s="27">
        <v>2022</v>
      </c>
      <c r="C212" s="30" t="s">
        <v>1109</v>
      </c>
      <c r="D212" s="186" t="s">
        <v>3364</v>
      </c>
      <c r="E212" s="36" t="s">
        <v>3365</v>
      </c>
      <c r="F212" s="324" t="s">
        <v>3366</v>
      </c>
      <c r="G212" s="27" t="s">
        <v>1425</v>
      </c>
      <c r="H212" s="27" t="s">
        <v>1426</v>
      </c>
      <c r="I212" s="27" t="s">
        <v>1427</v>
      </c>
      <c r="J212" s="25" t="s">
        <v>3367</v>
      </c>
      <c r="K212" s="302" t="s">
        <v>1782</v>
      </c>
      <c r="L212" s="27" t="s">
        <v>1110</v>
      </c>
      <c r="M212" s="27" t="s">
        <v>1430</v>
      </c>
      <c r="N212" s="146">
        <v>51974973</v>
      </c>
      <c r="O212" s="176">
        <v>6</v>
      </c>
      <c r="P212" s="27" t="s">
        <v>1565</v>
      </c>
      <c r="Q212" s="27" t="s">
        <v>1431</v>
      </c>
      <c r="R212" s="378" t="s">
        <v>3368</v>
      </c>
      <c r="S212" s="27" t="s">
        <v>1451</v>
      </c>
      <c r="T212" s="27"/>
      <c r="U212" s="27"/>
      <c r="V212" s="37"/>
      <c r="W212" s="27"/>
      <c r="X212" s="27"/>
      <c r="Y212" s="27"/>
      <c r="Z212" s="37">
        <v>3167410636</v>
      </c>
      <c r="AA212" s="37">
        <v>0</v>
      </c>
      <c r="AB212" s="37">
        <v>5</v>
      </c>
      <c r="AC212" s="27">
        <v>0</v>
      </c>
      <c r="AD212" s="40">
        <v>44783</v>
      </c>
      <c r="AE212" s="40">
        <v>44783</v>
      </c>
      <c r="AF212" s="41">
        <v>44935</v>
      </c>
      <c r="AG212" s="148">
        <v>44935</v>
      </c>
      <c r="AH212" s="43">
        <v>2300000</v>
      </c>
      <c r="AI212" s="195">
        <v>11500000</v>
      </c>
      <c r="AJ212" s="195"/>
      <c r="AK212" s="195"/>
      <c r="AL212" s="27" t="s">
        <v>3369</v>
      </c>
      <c r="AM212" s="148" t="s">
        <v>1497</v>
      </c>
      <c r="AN212" s="27">
        <v>655</v>
      </c>
      <c r="AO212" s="25" t="s">
        <v>3370</v>
      </c>
      <c r="AP212" s="191">
        <v>44782</v>
      </c>
      <c r="AQ212" s="27" t="s">
        <v>1434</v>
      </c>
      <c r="AR212" s="25" t="s">
        <v>3299</v>
      </c>
      <c r="AS212" s="27">
        <v>2</v>
      </c>
      <c r="AT212" s="27">
        <f>IFERROR(VLOOKUP(AS212,#REF!,2,0), )</f>
        <v>0</v>
      </c>
      <c r="AU212" s="27">
        <v>34</v>
      </c>
      <c r="AV212" s="27">
        <f>IFERROR(VLOOKUP(AU212,#REF!,2,0), )</f>
        <v>0</v>
      </c>
      <c r="AW212" s="27">
        <v>2142</v>
      </c>
      <c r="AX212" s="25" t="s">
        <v>285</v>
      </c>
      <c r="AY212" s="37"/>
      <c r="AZ212" s="37"/>
      <c r="BA212" s="37"/>
      <c r="BB212" s="37"/>
      <c r="BC212" s="37"/>
      <c r="BD212" s="37"/>
      <c r="BE212" s="37"/>
      <c r="BF212" s="45"/>
      <c r="BG212" s="45"/>
      <c r="BH212" s="45"/>
      <c r="BI212" s="45"/>
      <c r="BJ212" s="45"/>
      <c r="BK212" s="45"/>
      <c r="BL212" s="45"/>
      <c r="BM212" s="45"/>
      <c r="BN212" s="45"/>
      <c r="BO212" s="45"/>
      <c r="BP212" s="46"/>
      <c r="BQ212" s="37"/>
      <c r="BR212" s="46"/>
      <c r="BS212" s="46"/>
      <c r="BT212" s="46"/>
      <c r="BU212" s="46"/>
      <c r="BV212" s="46"/>
      <c r="BW212" s="46"/>
      <c r="BX212" s="46"/>
      <c r="BY212" s="46"/>
      <c r="BZ212" s="37"/>
      <c r="CA212" s="43">
        <v>0</v>
      </c>
      <c r="CB212" s="37"/>
      <c r="CC212" s="37"/>
      <c r="CD212" s="42"/>
      <c r="CE212" s="46"/>
      <c r="CF212" s="46"/>
      <c r="CG212" s="43"/>
      <c r="CH212" s="37"/>
      <c r="CI212" s="37"/>
      <c r="CJ212" s="42"/>
      <c r="CK212" s="46"/>
      <c r="CL212" s="46"/>
      <c r="CM212" s="46"/>
      <c r="CN212" s="46"/>
      <c r="CO212" s="37"/>
      <c r="CP212" s="42"/>
      <c r="CQ212" s="46">
        <f t="shared" si="21"/>
        <v>0</v>
      </c>
      <c r="CR212" s="48">
        <f t="shared" si="24"/>
        <v>0</v>
      </c>
      <c r="CS212" s="48">
        <f t="shared" si="23"/>
        <v>0</v>
      </c>
      <c r="CT212" s="148">
        <v>44935</v>
      </c>
      <c r="CU212" s="389">
        <f t="shared" si="25"/>
        <v>11500000</v>
      </c>
      <c r="CV212" s="46"/>
      <c r="CW212" s="27"/>
      <c r="CX212" s="27"/>
      <c r="CY212" s="27"/>
      <c r="CZ212" s="142"/>
      <c r="DA212" s="142"/>
      <c r="DB212" s="142"/>
      <c r="DC212" s="142"/>
      <c r="DD212" s="142"/>
      <c r="DE212" s="142"/>
      <c r="DF212" s="27"/>
      <c r="DG212" s="27" t="s">
        <v>1462</v>
      </c>
      <c r="DH212" s="27" t="s">
        <v>1458</v>
      </c>
      <c r="DI212" s="27"/>
      <c r="DJ212" s="27" t="s">
        <v>1228</v>
      </c>
      <c r="DK212" s="27"/>
      <c r="DL212" s="49"/>
      <c r="DM212" s="49"/>
      <c r="DN212" s="25"/>
      <c r="DO212" t="s">
        <v>1558</v>
      </c>
    </row>
    <row r="213" spans="1:119" ht="25.5" customHeight="1" x14ac:dyDescent="0.25">
      <c r="A213" s="26" t="s">
        <v>1111</v>
      </c>
      <c r="B213" s="27">
        <v>2022</v>
      </c>
      <c r="C213" s="30" t="s">
        <v>1112</v>
      </c>
      <c r="D213" s="186" t="s">
        <v>3371</v>
      </c>
      <c r="E213" s="36" t="s">
        <v>3372</v>
      </c>
      <c r="F213" s="324" t="s">
        <v>3373</v>
      </c>
      <c r="G213" s="27" t="s">
        <v>1425</v>
      </c>
      <c r="H213" s="27" t="s">
        <v>1426</v>
      </c>
      <c r="I213" s="27" t="s">
        <v>1427</v>
      </c>
      <c r="J213" s="25" t="s">
        <v>3374</v>
      </c>
      <c r="K213" s="304" t="s">
        <v>1749</v>
      </c>
      <c r="L213" s="27" t="s">
        <v>1113</v>
      </c>
      <c r="M213" s="27" t="s">
        <v>1430</v>
      </c>
      <c r="N213" s="25">
        <v>52200462</v>
      </c>
      <c r="O213" s="176">
        <v>7</v>
      </c>
      <c r="P213" s="27" t="s">
        <v>1565</v>
      </c>
      <c r="Q213" s="27" t="s">
        <v>1431</v>
      </c>
      <c r="R213" s="378" t="s">
        <v>3375</v>
      </c>
      <c r="S213" s="27" t="s">
        <v>1451</v>
      </c>
      <c r="T213" s="27"/>
      <c r="U213" s="27"/>
      <c r="V213" s="37"/>
      <c r="W213" s="27"/>
      <c r="X213" s="27"/>
      <c r="Y213" s="27"/>
      <c r="Z213" s="37">
        <v>3195626023</v>
      </c>
      <c r="AA213" s="37">
        <v>0</v>
      </c>
      <c r="AB213" s="37">
        <v>5</v>
      </c>
      <c r="AC213" s="27">
        <v>0</v>
      </c>
      <c r="AD213" s="40">
        <v>44785</v>
      </c>
      <c r="AE213" s="40">
        <v>44785</v>
      </c>
      <c r="AF213" s="41">
        <v>44937</v>
      </c>
      <c r="AG213" s="148">
        <v>44937</v>
      </c>
      <c r="AH213" s="43">
        <v>2300000</v>
      </c>
      <c r="AI213" s="187">
        <v>11500000</v>
      </c>
      <c r="AJ213" s="187"/>
      <c r="AK213" s="187"/>
      <c r="AL213" s="27" t="s">
        <v>3376</v>
      </c>
      <c r="AM213" s="25" t="s">
        <v>1673</v>
      </c>
      <c r="AN213" s="27">
        <v>659</v>
      </c>
      <c r="AO213" s="25" t="s">
        <v>3377</v>
      </c>
      <c r="AP213" s="191">
        <v>44785</v>
      </c>
      <c r="AQ213" s="27" t="s">
        <v>1434</v>
      </c>
      <c r="AR213" s="25" t="s">
        <v>1514</v>
      </c>
      <c r="AS213" s="37">
        <v>1</v>
      </c>
      <c r="AT213" s="27">
        <f>IFERROR(VLOOKUP(AS213,#REF!,2,0), )</f>
        <v>0</v>
      </c>
      <c r="AU213" s="27">
        <v>6</v>
      </c>
      <c r="AV213" s="27" t="s">
        <v>1449</v>
      </c>
      <c r="AW213" s="27">
        <v>2094</v>
      </c>
      <c r="AX213" s="25" t="s">
        <v>294</v>
      </c>
      <c r="AY213" s="37"/>
      <c r="AZ213" s="37"/>
      <c r="BA213" s="37"/>
      <c r="BB213" s="37"/>
      <c r="BC213" s="37"/>
      <c r="BD213" s="37"/>
      <c r="BE213" s="37"/>
      <c r="BF213" s="45"/>
      <c r="BG213" s="45"/>
      <c r="BH213" s="45"/>
      <c r="BI213" s="45"/>
      <c r="BJ213" s="45"/>
      <c r="BK213" s="45"/>
      <c r="BL213" s="45"/>
      <c r="BM213" s="45"/>
      <c r="BN213" s="45"/>
      <c r="BO213" s="45"/>
      <c r="BP213" s="46"/>
      <c r="BQ213" s="37"/>
      <c r="BR213" s="46"/>
      <c r="BS213" s="46"/>
      <c r="BT213" s="46"/>
      <c r="BU213" s="46"/>
      <c r="BV213" s="46"/>
      <c r="BW213" s="46"/>
      <c r="BX213" s="46"/>
      <c r="BY213" s="46"/>
      <c r="BZ213" s="37"/>
      <c r="CA213" s="43">
        <v>0</v>
      </c>
      <c r="CB213" s="37"/>
      <c r="CC213" s="37"/>
      <c r="CD213" s="42"/>
      <c r="CE213" s="46"/>
      <c r="CF213" s="46"/>
      <c r="CG213" s="43"/>
      <c r="CH213" s="37"/>
      <c r="CI213" s="37"/>
      <c r="CJ213" s="42"/>
      <c r="CK213" s="46"/>
      <c r="CL213" s="46"/>
      <c r="CM213" s="46"/>
      <c r="CN213" s="46"/>
      <c r="CO213" s="37"/>
      <c r="CP213" s="42"/>
      <c r="CQ213" s="46">
        <f t="shared" si="21"/>
        <v>0</v>
      </c>
      <c r="CR213" s="48">
        <f t="shared" si="24"/>
        <v>0</v>
      </c>
      <c r="CS213" s="48">
        <f t="shared" si="23"/>
        <v>0</v>
      </c>
      <c r="CT213" s="148">
        <v>44937</v>
      </c>
      <c r="CU213" s="389">
        <f t="shared" si="25"/>
        <v>11500000</v>
      </c>
      <c r="CV213" s="46"/>
      <c r="CW213" s="27"/>
      <c r="CX213" s="27"/>
      <c r="CY213" s="27"/>
      <c r="CZ213" s="142"/>
      <c r="DA213" s="142"/>
      <c r="DB213" s="142"/>
      <c r="DC213" s="142"/>
      <c r="DD213" s="142"/>
      <c r="DE213" s="142"/>
      <c r="DF213" s="27"/>
      <c r="DG213" s="27" t="s">
        <v>1462</v>
      </c>
      <c r="DH213" s="27" t="s">
        <v>1458</v>
      </c>
      <c r="DI213" s="27"/>
      <c r="DJ213" s="27" t="s">
        <v>1230</v>
      </c>
      <c r="DK213" s="27"/>
      <c r="DL213" s="49"/>
      <c r="DM213" s="49"/>
      <c r="DN213" s="25"/>
      <c r="DO213" t="s">
        <v>1558</v>
      </c>
    </row>
    <row r="214" spans="1:119" ht="25.5" customHeight="1" x14ac:dyDescent="0.25">
      <c r="A214" s="26" t="s">
        <v>1114</v>
      </c>
      <c r="B214" s="27">
        <v>2022</v>
      </c>
      <c r="C214" s="30" t="s">
        <v>1115</v>
      </c>
      <c r="D214" s="186" t="s">
        <v>3378</v>
      </c>
      <c r="E214" s="36" t="s">
        <v>3379</v>
      </c>
      <c r="F214" s="324" t="s">
        <v>3380</v>
      </c>
      <c r="G214" s="27" t="s">
        <v>1425</v>
      </c>
      <c r="H214" s="27" t="s">
        <v>1426</v>
      </c>
      <c r="I214" s="27" t="s">
        <v>1427</v>
      </c>
      <c r="J214" s="25" t="s">
        <v>3381</v>
      </c>
      <c r="K214" s="304" t="s">
        <v>3382</v>
      </c>
      <c r="L214" s="27" t="s">
        <v>1116</v>
      </c>
      <c r="M214" s="27" t="s">
        <v>1430</v>
      </c>
      <c r="N214" s="146">
        <v>52259651</v>
      </c>
      <c r="O214" s="176">
        <v>7</v>
      </c>
      <c r="P214" s="27" t="s">
        <v>1565</v>
      </c>
      <c r="Q214" s="27" t="s">
        <v>1431</v>
      </c>
      <c r="R214" s="378" t="s">
        <v>1485</v>
      </c>
      <c r="S214" s="27" t="s">
        <v>1451</v>
      </c>
      <c r="T214" s="27"/>
      <c r="U214" s="27"/>
      <c r="V214" s="37"/>
      <c r="W214" s="27"/>
      <c r="X214" s="27"/>
      <c r="Y214" s="27"/>
      <c r="Z214" s="37">
        <v>3015943784</v>
      </c>
      <c r="AA214" s="37">
        <v>0</v>
      </c>
      <c r="AB214" s="37">
        <v>5</v>
      </c>
      <c r="AC214" s="27">
        <v>0</v>
      </c>
      <c r="AD214" s="40">
        <v>44790</v>
      </c>
      <c r="AE214" s="40">
        <v>44791</v>
      </c>
      <c r="AF214" s="189"/>
      <c r="AG214" s="197">
        <v>44943</v>
      </c>
      <c r="AH214" s="43">
        <v>4129000</v>
      </c>
      <c r="AI214" s="187">
        <v>20645000</v>
      </c>
      <c r="AJ214" s="187"/>
      <c r="AK214" s="187"/>
      <c r="AL214" s="27" t="s">
        <v>3383</v>
      </c>
      <c r="AM214" s="189" t="s">
        <v>1673</v>
      </c>
      <c r="AN214" s="27">
        <v>667</v>
      </c>
      <c r="AO214" s="25" t="s">
        <v>3384</v>
      </c>
      <c r="AP214" s="191">
        <v>44791</v>
      </c>
      <c r="AQ214" s="27" t="s">
        <v>1434</v>
      </c>
      <c r="AR214" s="25" t="s">
        <v>1479</v>
      </c>
      <c r="AS214" s="37">
        <v>1</v>
      </c>
      <c r="AT214" s="27">
        <f>IFERROR(VLOOKUP(AS214,#REF!,2,0), )</f>
        <v>0</v>
      </c>
      <c r="AU214" s="27">
        <v>20</v>
      </c>
      <c r="AV214" s="27">
        <f>IFERROR(VLOOKUP(AU214,#REF!,2,0), )</f>
        <v>0</v>
      </c>
      <c r="AW214" s="27">
        <v>2072</v>
      </c>
      <c r="AX214" s="27" t="s">
        <v>254</v>
      </c>
      <c r="AY214" s="37"/>
      <c r="AZ214" s="37"/>
      <c r="BA214" s="37"/>
      <c r="BB214" s="37"/>
      <c r="BC214" s="37"/>
      <c r="BD214" s="37"/>
      <c r="BE214" s="37"/>
      <c r="BF214" s="45"/>
      <c r="BG214" s="45"/>
      <c r="BH214" s="45"/>
      <c r="BI214" s="45"/>
      <c r="BJ214" s="45"/>
      <c r="BK214" s="45"/>
      <c r="BL214" s="45"/>
      <c r="BM214" s="45"/>
      <c r="BN214" s="45"/>
      <c r="BO214" s="45"/>
      <c r="BP214" s="46"/>
      <c r="BQ214" s="37"/>
      <c r="BR214" s="46"/>
      <c r="BS214" s="46"/>
      <c r="BT214" s="46"/>
      <c r="BU214" s="46"/>
      <c r="BV214" s="46"/>
      <c r="BW214" s="46"/>
      <c r="BX214" s="46"/>
      <c r="BY214" s="46"/>
      <c r="BZ214" s="37"/>
      <c r="CA214" s="43">
        <v>0</v>
      </c>
      <c r="CB214" s="37"/>
      <c r="CC214" s="37"/>
      <c r="CD214" s="42"/>
      <c r="CE214" s="46"/>
      <c r="CF214" s="46"/>
      <c r="CG214" s="43"/>
      <c r="CH214" s="37"/>
      <c r="CI214" s="37"/>
      <c r="CJ214" s="42"/>
      <c r="CK214" s="46"/>
      <c r="CL214" s="46"/>
      <c r="CM214" s="46"/>
      <c r="CN214" s="46"/>
      <c r="CO214" s="37"/>
      <c r="CP214" s="42"/>
      <c r="CQ214" s="46">
        <f t="shared" si="21"/>
        <v>0</v>
      </c>
      <c r="CR214" s="48">
        <f t="shared" si="24"/>
        <v>0</v>
      </c>
      <c r="CS214" s="48">
        <f t="shared" si="23"/>
        <v>0</v>
      </c>
      <c r="CT214" s="197">
        <v>44943</v>
      </c>
      <c r="CU214" s="389">
        <f t="shared" si="25"/>
        <v>20645000</v>
      </c>
      <c r="CV214" s="46"/>
      <c r="CW214" s="27"/>
      <c r="CX214" s="27"/>
      <c r="CY214" s="27"/>
      <c r="CZ214" s="142"/>
      <c r="DA214" s="142"/>
      <c r="DB214" s="142"/>
      <c r="DC214" s="142"/>
      <c r="DD214" s="142"/>
      <c r="DE214" s="142"/>
      <c r="DF214" s="27"/>
      <c r="DG214" s="27" t="s">
        <v>1462</v>
      </c>
      <c r="DH214" s="27" t="s">
        <v>1458</v>
      </c>
      <c r="DI214" s="27"/>
      <c r="DJ214" s="27" t="s">
        <v>2124</v>
      </c>
      <c r="DK214" s="25" t="s">
        <v>2621</v>
      </c>
      <c r="DL214" s="49" t="s">
        <v>3385</v>
      </c>
      <c r="DM214" s="49" t="s">
        <v>3386</v>
      </c>
      <c r="DN214" s="25"/>
      <c r="DO214" t="s">
        <v>1558</v>
      </c>
    </row>
    <row r="215" spans="1:119" ht="25.5" customHeight="1" x14ac:dyDescent="0.25">
      <c r="A215" s="26" t="s">
        <v>1117</v>
      </c>
      <c r="B215" s="27">
        <v>2022</v>
      </c>
      <c r="C215" s="30" t="s">
        <v>1118</v>
      </c>
      <c r="D215" s="186" t="s">
        <v>3387</v>
      </c>
      <c r="E215" s="36" t="s">
        <v>3388</v>
      </c>
      <c r="F215" s="324" t="s">
        <v>3389</v>
      </c>
      <c r="G215" s="27" t="s">
        <v>1425</v>
      </c>
      <c r="H215" s="27" t="s">
        <v>1426</v>
      </c>
      <c r="I215" s="27" t="s">
        <v>1427</v>
      </c>
      <c r="J215" s="25" t="s">
        <v>3390</v>
      </c>
      <c r="K215" s="304" t="s">
        <v>3391</v>
      </c>
      <c r="L215" s="27" t="s">
        <v>1119</v>
      </c>
      <c r="M215" s="27" t="s">
        <v>1430</v>
      </c>
      <c r="N215" s="146">
        <v>52198155</v>
      </c>
      <c r="O215" s="176">
        <v>2</v>
      </c>
      <c r="P215" s="27" t="s">
        <v>1565</v>
      </c>
      <c r="Q215" s="27" t="s">
        <v>1431</v>
      </c>
      <c r="R215" s="378" t="s">
        <v>3392</v>
      </c>
      <c r="S215" s="27" t="s">
        <v>1451</v>
      </c>
      <c r="T215" s="27"/>
      <c r="U215" s="27"/>
      <c r="V215" s="37"/>
      <c r="W215" s="27"/>
      <c r="X215" s="27"/>
      <c r="Y215" s="27"/>
      <c r="Z215" s="37">
        <v>3103109753</v>
      </c>
      <c r="AA215" s="37">
        <v>0</v>
      </c>
      <c r="AB215" s="37">
        <v>4</v>
      </c>
      <c r="AC215" s="27">
        <v>15</v>
      </c>
      <c r="AD215" s="40">
        <v>44791</v>
      </c>
      <c r="AE215" s="40">
        <v>44791</v>
      </c>
      <c r="AF215" s="41"/>
      <c r="AG215" s="148">
        <v>44928</v>
      </c>
      <c r="AH215" s="43">
        <v>6600000</v>
      </c>
      <c r="AI215" s="187">
        <v>29700000</v>
      </c>
      <c r="AJ215" s="187"/>
      <c r="AK215" s="187"/>
      <c r="AL215" s="27" t="s">
        <v>3393</v>
      </c>
      <c r="AM215" s="189" t="s">
        <v>1673</v>
      </c>
      <c r="AN215" s="27">
        <v>666</v>
      </c>
      <c r="AO215" s="25" t="s">
        <v>3394</v>
      </c>
      <c r="AP215" s="191">
        <v>44790</v>
      </c>
      <c r="AQ215" s="27" t="s">
        <v>1434</v>
      </c>
      <c r="AR215" s="25" t="s">
        <v>1435</v>
      </c>
      <c r="AS215" s="37">
        <v>5</v>
      </c>
      <c r="AT215" s="27">
        <f>IFERROR(VLOOKUP(AS215,#REF!,2,0), )</f>
        <v>0</v>
      </c>
      <c r="AU215" s="27">
        <v>57</v>
      </c>
      <c r="AV215" s="27">
        <f>IFERROR(VLOOKUP(AU215,#REF!,2,0), )</f>
        <v>0</v>
      </c>
      <c r="AW215" s="27">
        <v>2169</v>
      </c>
      <c r="AX215" s="27">
        <f>IFERROR(VLOOKUP(AW215,#REF!,2,0), )</f>
        <v>0</v>
      </c>
      <c r="AY215" s="37"/>
      <c r="AZ215" s="37"/>
      <c r="BA215" s="37"/>
      <c r="BB215" s="37"/>
      <c r="BC215" s="37"/>
      <c r="BD215" s="37"/>
      <c r="BE215" s="37"/>
      <c r="BF215" s="45"/>
      <c r="BG215" s="45"/>
      <c r="BH215" s="45"/>
      <c r="BI215" s="45"/>
      <c r="BJ215" s="45"/>
      <c r="BK215" s="45"/>
      <c r="BL215" s="45"/>
      <c r="BM215" s="45"/>
      <c r="BN215" s="45"/>
      <c r="BO215" s="45"/>
      <c r="BP215" s="46"/>
      <c r="BQ215" s="37"/>
      <c r="BR215" s="46"/>
      <c r="BS215" s="46"/>
      <c r="BT215" s="46"/>
      <c r="BU215" s="46"/>
      <c r="BV215" s="46"/>
      <c r="BW215" s="46"/>
      <c r="BX215" s="46"/>
      <c r="BY215" s="46"/>
      <c r="BZ215" s="37"/>
      <c r="CA215" s="43">
        <v>0</v>
      </c>
      <c r="CB215" s="37"/>
      <c r="CC215" s="37"/>
      <c r="CD215" s="42"/>
      <c r="CE215" s="46"/>
      <c r="CF215" s="46"/>
      <c r="CG215" s="43"/>
      <c r="CH215" s="37"/>
      <c r="CI215" s="37"/>
      <c r="CJ215" s="42"/>
      <c r="CK215" s="46"/>
      <c r="CL215" s="46"/>
      <c r="CM215" s="46"/>
      <c r="CN215" s="46"/>
      <c r="CO215" s="37"/>
      <c r="CP215" s="42"/>
      <c r="CQ215" s="46">
        <f t="shared" si="21"/>
        <v>0</v>
      </c>
      <c r="CR215" s="48">
        <f t="shared" si="24"/>
        <v>0</v>
      </c>
      <c r="CS215" s="48">
        <f t="shared" si="23"/>
        <v>0</v>
      </c>
      <c r="CT215" s="148">
        <v>44928</v>
      </c>
      <c r="CU215" s="389">
        <f t="shared" si="25"/>
        <v>29700000</v>
      </c>
      <c r="CV215" s="46"/>
      <c r="CW215" s="27"/>
      <c r="CX215" s="27"/>
      <c r="CY215" s="27"/>
      <c r="CZ215" s="142"/>
      <c r="DA215" s="142"/>
      <c r="DB215" s="142"/>
      <c r="DC215" s="142"/>
      <c r="DD215" s="142"/>
      <c r="DE215" s="142"/>
      <c r="DF215" s="27"/>
      <c r="DG215" s="27" t="s">
        <v>1462</v>
      </c>
      <c r="DH215" s="27" t="s">
        <v>1458</v>
      </c>
      <c r="DI215" s="27"/>
      <c r="DJ215" s="27" t="s">
        <v>1228</v>
      </c>
      <c r="DK215" s="27"/>
      <c r="DL215" s="49"/>
      <c r="DM215" s="49"/>
      <c r="DN215" s="25"/>
      <c r="DO215" t="s">
        <v>1558</v>
      </c>
    </row>
    <row r="216" spans="1:119" ht="25.5" customHeight="1" x14ac:dyDescent="0.25">
      <c r="A216" s="26" t="s">
        <v>1120</v>
      </c>
      <c r="B216" s="27">
        <v>2022</v>
      </c>
      <c r="C216" s="30" t="s">
        <v>1121</v>
      </c>
      <c r="D216" s="186" t="s">
        <v>1121</v>
      </c>
      <c r="E216" s="36" t="s">
        <v>3395</v>
      </c>
      <c r="F216" s="324"/>
      <c r="G216" s="27" t="s">
        <v>1750</v>
      </c>
      <c r="H216" s="27" t="s">
        <v>1426</v>
      </c>
      <c r="I216" s="27" t="s">
        <v>1751</v>
      </c>
      <c r="J216" s="25" t="s">
        <v>3396</v>
      </c>
      <c r="K216" s="304" t="s">
        <v>3397</v>
      </c>
      <c r="L216" s="27" t="s">
        <v>1122</v>
      </c>
      <c r="M216" s="27" t="s">
        <v>1529</v>
      </c>
      <c r="N216" s="25">
        <v>899999061</v>
      </c>
      <c r="O216" s="176">
        <v>9</v>
      </c>
      <c r="P216" s="27" t="s">
        <v>1565</v>
      </c>
      <c r="Q216" s="27" t="s">
        <v>1530</v>
      </c>
      <c r="R216" s="378" t="s">
        <v>1808</v>
      </c>
      <c r="S216" s="27"/>
      <c r="T216" t="s">
        <v>3398</v>
      </c>
      <c r="U216" s="27" t="s">
        <v>1430</v>
      </c>
      <c r="V216" s="32">
        <v>72346880</v>
      </c>
      <c r="W216" s="27"/>
      <c r="X216" s="27"/>
      <c r="Y216" s="27"/>
      <c r="Z216" s="37"/>
      <c r="AA216" s="37">
        <v>0</v>
      </c>
      <c r="AB216" s="37">
        <v>12</v>
      </c>
      <c r="AC216" s="27">
        <v>0</v>
      </c>
      <c r="AD216" s="40">
        <v>44769</v>
      </c>
      <c r="AE216" s="228">
        <v>44781</v>
      </c>
      <c r="AF216" s="229">
        <v>45145</v>
      </c>
      <c r="AG216" s="148">
        <v>45145</v>
      </c>
      <c r="AH216" s="43">
        <v>0</v>
      </c>
      <c r="AI216" s="187">
        <v>0</v>
      </c>
      <c r="AJ216" s="187">
        <v>0</v>
      </c>
      <c r="AK216" s="187">
        <v>0</v>
      </c>
      <c r="AL216" s="27"/>
      <c r="AM216" s="169"/>
      <c r="AN216" s="27"/>
      <c r="AO216" s="25"/>
      <c r="AP216" s="173"/>
      <c r="AQ216" s="27"/>
      <c r="AR216" s="146"/>
      <c r="AS216" s="37"/>
      <c r="AT216" s="27">
        <f>IFERROR(VLOOKUP(AS216,#REF!,2,0), )</f>
        <v>0</v>
      </c>
      <c r="AU216" s="27"/>
      <c r="AV216" s="27">
        <f>IFERROR(VLOOKUP(AU216,#REF!,2,0), )</f>
        <v>0</v>
      </c>
      <c r="AW216" s="27"/>
      <c r="AX216" s="27">
        <f>IFERROR(VLOOKUP(AW216,#REF!,2,0), )</f>
        <v>0</v>
      </c>
      <c r="AY216" s="37"/>
      <c r="AZ216" s="37"/>
      <c r="BA216" s="37"/>
      <c r="BB216" s="37"/>
      <c r="BC216" s="37"/>
      <c r="BD216" s="37"/>
      <c r="BE216" s="37"/>
      <c r="BF216" s="45"/>
      <c r="BG216" s="45"/>
      <c r="BH216" s="45"/>
      <c r="BI216" s="45"/>
      <c r="BJ216" s="45"/>
      <c r="BK216" s="45"/>
      <c r="BL216" s="45"/>
      <c r="BM216" s="45"/>
      <c r="BN216" s="45"/>
      <c r="BO216" s="45"/>
      <c r="BP216" s="46"/>
      <c r="BQ216" s="37"/>
      <c r="BR216" s="46"/>
      <c r="BS216" s="46"/>
      <c r="BT216" s="46"/>
      <c r="BU216" s="46"/>
      <c r="BV216" s="46"/>
      <c r="BW216" s="46"/>
      <c r="BX216" s="46"/>
      <c r="BY216" s="46"/>
      <c r="BZ216" s="37"/>
      <c r="CA216" s="43">
        <v>0</v>
      </c>
      <c r="CB216" s="37"/>
      <c r="CC216" s="37"/>
      <c r="CD216" s="42"/>
      <c r="CE216" s="46"/>
      <c r="CF216" s="46"/>
      <c r="CG216" s="43"/>
      <c r="CH216" s="37"/>
      <c r="CI216" s="37"/>
      <c r="CJ216" s="42"/>
      <c r="CK216" s="46"/>
      <c r="CL216" s="46"/>
      <c r="CM216" s="46"/>
      <c r="CN216" s="46"/>
      <c r="CO216" s="37"/>
      <c r="CP216" s="42"/>
      <c r="CQ216" s="46">
        <f t="shared" si="21"/>
        <v>0</v>
      </c>
      <c r="CR216" s="48">
        <f t="shared" si="24"/>
        <v>0</v>
      </c>
      <c r="CS216" s="48">
        <f t="shared" si="23"/>
        <v>0</v>
      </c>
      <c r="CT216" s="148">
        <v>45145</v>
      </c>
      <c r="CU216" s="389">
        <f t="shared" si="25"/>
        <v>0</v>
      </c>
      <c r="CV216" s="46"/>
      <c r="CW216" s="27"/>
      <c r="CX216" s="27"/>
      <c r="CY216" s="27"/>
      <c r="CZ216" s="142"/>
      <c r="DA216" s="142"/>
      <c r="DB216" s="142"/>
      <c r="DC216" s="142"/>
      <c r="DD216" s="142"/>
      <c r="DE216" s="142"/>
      <c r="DF216" s="27"/>
      <c r="DG216" s="347" t="s">
        <v>1847</v>
      </c>
      <c r="DH216" s="347" t="s">
        <v>1458</v>
      </c>
      <c r="DI216" s="27"/>
      <c r="DJ216" s="27"/>
      <c r="DK216" s="27"/>
      <c r="DL216" s="49"/>
      <c r="DM216" s="49"/>
      <c r="DN216" s="25"/>
      <c r="DO216" t="s">
        <v>1558</v>
      </c>
    </row>
    <row r="217" spans="1:119" ht="25.5" customHeight="1" x14ac:dyDescent="0.25">
      <c r="A217" s="26" t="s">
        <v>1123</v>
      </c>
      <c r="B217" s="27">
        <v>2022</v>
      </c>
      <c r="C217" s="30" t="s">
        <v>1124</v>
      </c>
      <c r="D217" s="186" t="s">
        <v>3399</v>
      </c>
      <c r="E217" s="36" t="s">
        <v>3400</v>
      </c>
      <c r="F217" s="324" t="s">
        <v>3401</v>
      </c>
      <c r="G217" s="27" t="s">
        <v>1750</v>
      </c>
      <c r="H217" s="27" t="s">
        <v>1426</v>
      </c>
      <c r="I217" s="27" t="s">
        <v>1751</v>
      </c>
      <c r="J217" s="198" t="s">
        <v>3402</v>
      </c>
      <c r="K217" s="304" t="s">
        <v>3403</v>
      </c>
      <c r="L217" s="27" t="s">
        <v>1125</v>
      </c>
      <c r="M217" s="27" t="s">
        <v>1529</v>
      </c>
      <c r="N217" s="146">
        <v>800250713</v>
      </c>
      <c r="O217" s="176">
        <v>7</v>
      </c>
      <c r="P217" s="27" t="s">
        <v>1565</v>
      </c>
      <c r="Q217" s="27" t="s">
        <v>1530</v>
      </c>
      <c r="R217" s="378" t="s">
        <v>1808</v>
      </c>
      <c r="S217" s="27"/>
      <c r="T217" t="s">
        <v>3404</v>
      </c>
      <c r="U217" s="27" t="s">
        <v>1430</v>
      </c>
      <c r="V217" s="146">
        <v>34538289</v>
      </c>
      <c r="W217" s="27"/>
      <c r="X217" s="27"/>
      <c r="Y217" s="27"/>
      <c r="Z217" s="37">
        <v>7437496</v>
      </c>
      <c r="AA217" s="37">
        <v>0</v>
      </c>
      <c r="AB217" s="37">
        <v>8</v>
      </c>
      <c r="AC217" s="27">
        <v>6</v>
      </c>
      <c r="AD217" s="40">
        <v>44798</v>
      </c>
      <c r="AE217" s="40">
        <v>44798</v>
      </c>
      <c r="AF217" s="169"/>
      <c r="AG217" s="148">
        <v>45046</v>
      </c>
      <c r="AH217" s="43"/>
      <c r="AI217" s="187">
        <v>888422613</v>
      </c>
      <c r="AJ217" s="187"/>
      <c r="AK217" s="187">
        <v>917447661</v>
      </c>
      <c r="AL217" s="27" t="s">
        <v>3405</v>
      </c>
      <c r="AM217" s="189" t="s">
        <v>1673</v>
      </c>
      <c r="AN217" s="199">
        <v>668</v>
      </c>
      <c r="AO217" s="25" t="s">
        <v>3406</v>
      </c>
      <c r="AP217" s="191">
        <v>44791</v>
      </c>
      <c r="AQ217" s="27" t="s">
        <v>1434</v>
      </c>
      <c r="AR217" s="25" t="s">
        <v>1514</v>
      </c>
      <c r="AS217" s="37">
        <v>1</v>
      </c>
      <c r="AT217" s="27">
        <f>IFERROR(VLOOKUP(AS217,#REF!,2,0), )</f>
        <v>0</v>
      </c>
      <c r="AU217" s="27">
        <v>6</v>
      </c>
      <c r="AV217" s="27" t="s">
        <v>1449</v>
      </c>
      <c r="AW217" s="27">
        <v>2094</v>
      </c>
      <c r="AX217" s="25" t="s">
        <v>294</v>
      </c>
      <c r="AY217" s="37"/>
      <c r="AZ217" s="37">
        <v>3</v>
      </c>
      <c r="BA217" s="37"/>
      <c r="BB217" s="37"/>
      <c r="BC217" s="37"/>
      <c r="BD217" s="37">
        <v>2</v>
      </c>
      <c r="BE217" s="37"/>
      <c r="BF217" s="45"/>
      <c r="BG217" s="45"/>
      <c r="BH217" s="45"/>
      <c r="BI217" s="45"/>
      <c r="BJ217" s="45"/>
      <c r="BK217" s="45"/>
      <c r="BL217" s="45"/>
      <c r="BM217" s="45"/>
      <c r="BN217" s="45"/>
      <c r="BO217" s="45"/>
      <c r="BP217" s="46"/>
      <c r="BQ217" s="37"/>
      <c r="BR217" s="46"/>
      <c r="BS217" s="46"/>
      <c r="BT217" s="46"/>
      <c r="BU217" s="46"/>
      <c r="BV217" s="46"/>
      <c r="BW217" s="46"/>
      <c r="BX217" s="46"/>
      <c r="BY217" s="46"/>
      <c r="BZ217" s="37"/>
      <c r="CA217" s="43">
        <v>0</v>
      </c>
      <c r="CB217" s="37">
        <v>2</v>
      </c>
      <c r="CC217" s="37"/>
      <c r="CD217" s="42">
        <v>45107</v>
      </c>
      <c r="CE217" s="46"/>
      <c r="CF217" s="46"/>
      <c r="CG217" s="43"/>
      <c r="CH217" s="37">
        <v>1</v>
      </c>
      <c r="CI217" s="37"/>
      <c r="CJ217" s="42">
        <v>45137</v>
      </c>
      <c r="CK217" s="46"/>
      <c r="CL217" s="46"/>
      <c r="CM217" s="46"/>
      <c r="CN217" s="37">
        <v>1</v>
      </c>
      <c r="CO217" s="37">
        <v>2</v>
      </c>
      <c r="CP217" s="42">
        <v>45169</v>
      </c>
      <c r="CQ217" s="46">
        <f t="shared" si="21"/>
        <v>0</v>
      </c>
      <c r="CR217" s="48">
        <f t="shared" si="24"/>
        <v>4</v>
      </c>
      <c r="CS217" s="48">
        <f t="shared" si="23"/>
        <v>2</v>
      </c>
      <c r="CT217" s="148">
        <v>45153</v>
      </c>
      <c r="CU217" s="389">
        <f t="shared" si="25"/>
        <v>888422613</v>
      </c>
      <c r="CV217" s="46"/>
      <c r="CW217" s="27"/>
      <c r="CX217" s="27"/>
      <c r="CY217" s="27"/>
      <c r="CZ217" s="142"/>
      <c r="DA217" s="142"/>
      <c r="DB217" s="142"/>
      <c r="DC217" s="142"/>
      <c r="DD217" s="142"/>
      <c r="DE217" s="142"/>
      <c r="DF217" s="248"/>
      <c r="DG217" s="376" t="s">
        <v>1458</v>
      </c>
      <c r="DH217" s="376" t="s">
        <v>1458</v>
      </c>
      <c r="DI217" s="249"/>
      <c r="DJ217" s="27" t="s">
        <v>1441</v>
      </c>
      <c r="DK217" s="27"/>
      <c r="DL217" s="49"/>
      <c r="DM217" s="49"/>
      <c r="DN217" s="25"/>
      <c r="DO217" t="s">
        <v>1558</v>
      </c>
    </row>
    <row r="218" spans="1:119" ht="25.5" customHeight="1" x14ac:dyDescent="0.25">
      <c r="A218" s="26" t="s">
        <v>1126</v>
      </c>
      <c r="B218" s="27">
        <v>2022</v>
      </c>
      <c r="C218" s="30" t="s">
        <v>1127</v>
      </c>
      <c r="D218" s="186" t="s">
        <v>3407</v>
      </c>
      <c r="E218" s="36" t="s">
        <v>3408</v>
      </c>
      <c r="F218" s="324" t="s">
        <v>3409</v>
      </c>
      <c r="G218" s="27" t="s">
        <v>1425</v>
      </c>
      <c r="H218" s="27" t="s">
        <v>1426</v>
      </c>
      <c r="I218" s="27" t="s">
        <v>1427</v>
      </c>
      <c r="J218" s="25" t="s">
        <v>1500</v>
      </c>
      <c r="K218" s="304" t="s">
        <v>1501</v>
      </c>
      <c r="L218" s="27" t="s">
        <v>1128</v>
      </c>
      <c r="M218" s="27" t="s">
        <v>1430</v>
      </c>
      <c r="N218" s="146">
        <v>80799640</v>
      </c>
      <c r="O218" s="176">
        <v>4</v>
      </c>
      <c r="P218" s="27" t="s">
        <v>1565</v>
      </c>
      <c r="Q218" s="27" t="s">
        <v>1431</v>
      </c>
      <c r="R218" s="378" t="s">
        <v>3410</v>
      </c>
      <c r="S218" s="27" t="s">
        <v>1491</v>
      </c>
      <c r="T218" s="27"/>
      <c r="U218" s="27"/>
      <c r="V218" s="37"/>
      <c r="W218" s="27"/>
      <c r="X218" s="27"/>
      <c r="Y218" s="27"/>
      <c r="Z218" s="37">
        <v>3022161350</v>
      </c>
      <c r="AA218" s="37">
        <v>0</v>
      </c>
      <c r="AB218" s="37">
        <v>4</v>
      </c>
      <c r="AC218" s="27">
        <v>15</v>
      </c>
      <c r="AD218" s="40">
        <v>44790</v>
      </c>
      <c r="AE218" s="40">
        <v>44425</v>
      </c>
      <c r="AF218" s="41"/>
      <c r="AG218" s="148">
        <v>44957</v>
      </c>
      <c r="AH218" s="43">
        <v>3100000</v>
      </c>
      <c r="AI218" s="187">
        <v>13950000</v>
      </c>
      <c r="AJ218" s="187"/>
      <c r="AK218" s="187"/>
      <c r="AL218" s="27" t="s">
        <v>3411</v>
      </c>
      <c r="AM218" s="25" t="s">
        <v>1673</v>
      </c>
      <c r="AN218" s="27">
        <v>663</v>
      </c>
      <c r="AO218" s="25" t="s">
        <v>3412</v>
      </c>
      <c r="AP218" s="191">
        <v>44789</v>
      </c>
      <c r="AQ218" s="27" t="s">
        <v>1531</v>
      </c>
      <c r="AR218" s="25" t="s">
        <v>1435</v>
      </c>
      <c r="AS218" s="37" t="s">
        <v>3307</v>
      </c>
      <c r="AT218" s="27">
        <f>IFERROR(VLOOKUP(AS218,#REF!,2,0), )</f>
        <v>0</v>
      </c>
      <c r="AU218" s="27" t="s">
        <v>1570</v>
      </c>
      <c r="AV218" s="27">
        <f>IFERROR(VLOOKUP(AU218,#REF!,2,0), )</f>
        <v>0</v>
      </c>
      <c r="AW218" s="27">
        <v>2169</v>
      </c>
      <c r="AX218" s="27">
        <f>IFERROR(VLOOKUP(AW218,#REF!,2,0), )</f>
        <v>0</v>
      </c>
      <c r="AY218" s="37">
        <v>1</v>
      </c>
      <c r="AZ218" s="37">
        <v>1</v>
      </c>
      <c r="BA218" s="37"/>
      <c r="BB218" s="37"/>
      <c r="BC218" s="37"/>
      <c r="BD218" s="37"/>
      <c r="BE218" s="37"/>
      <c r="BF218" s="45"/>
      <c r="BG218" s="45"/>
      <c r="BH218" s="45"/>
      <c r="BI218" s="45"/>
      <c r="BJ218" s="45"/>
      <c r="BK218" s="45"/>
      <c r="BL218" s="45"/>
      <c r="BM218" s="45"/>
      <c r="BN218" s="45"/>
      <c r="BO218" s="45"/>
      <c r="BP218" s="46"/>
      <c r="BQ218" s="37"/>
      <c r="BR218" s="46"/>
      <c r="BS218" s="46"/>
      <c r="BT218" s="46"/>
      <c r="BU218" s="46"/>
      <c r="BV218" s="46"/>
      <c r="BW218" s="46"/>
      <c r="BX218" s="46"/>
      <c r="BY218" s="46"/>
      <c r="BZ218" s="37"/>
      <c r="CA218" s="43">
        <v>1446667</v>
      </c>
      <c r="CB218" s="37">
        <v>0</v>
      </c>
      <c r="CC218" s="37">
        <v>14</v>
      </c>
      <c r="CD218" s="42">
        <v>44940</v>
      </c>
      <c r="CE218" s="46"/>
      <c r="CF218" s="46"/>
      <c r="CG218" s="43"/>
      <c r="CH218" s="37"/>
      <c r="CI218" s="37"/>
      <c r="CJ218" s="42"/>
      <c r="CK218" s="46"/>
      <c r="CL218" s="46"/>
      <c r="CM218" s="46"/>
      <c r="CN218" s="46"/>
      <c r="CO218" s="37"/>
      <c r="CP218" s="42"/>
      <c r="CQ218" s="46">
        <f t="shared" si="21"/>
        <v>1446667</v>
      </c>
      <c r="CR218" s="48">
        <f t="shared" si="24"/>
        <v>0</v>
      </c>
      <c r="CS218" s="48">
        <f t="shared" si="23"/>
        <v>14</v>
      </c>
      <c r="CT218" s="42">
        <v>44940</v>
      </c>
      <c r="CU218" s="389">
        <f t="shared" si="25"/>
        <v>15396667</v>
      </c>
      <c r="CV218" s="46"/>
      <c r="CW218" s="27"/>
      <c r="CX218" s="27"/>
      <c r="CY218" s="27"/>
      <c r="CZ218" s="142"/>
      <c r="DA218" s="142"/>
      <c r="DB218" s="142"/>
      <c r="DC218" s="142"/>
      <c r="DD218" s="142"/>
      <c r="DE218" s="142"/>
      <c r="DF218" s="27"/>
      <c r="DG218" s="235" t="s">
        <v>1847</v>
      </c>
      <c r="DH218" s="235" t="s">
        <v>1458</v>
      </c>
      <c r="DI218" s="27"/>
      <c r="DJ218" s="27" t="s">
        <v>1558</v>
      </c>
      <c r="DK218" s="27"/>
      <c r="DL218" s="49"/>
      <c r="DM218" s="49"/>
      <c r="DN218" s="25"/>
      <c r="DO218" t="s">
        <v>1558</v>
      </c>
    </row>
    <row r="219" spans="1:119" ht="25.5" customHeight="1" x14ac:dyDescent="0.25">
      <c r="A219" s="26" t="s">
        <v>1129</v>
      </c>
      <c r="B219" s="27">
        <v>2022</v>
      </c>
      <c r="C219" s="30" t="s">
        <v>1130</v>
      </c>
      <c r="D219" s="186" t="s">
        <v>3413</v>
      </c>
      <c r="E219" s="36" t="s">
        <v>3414</v>
      </c>
      <c r="F219" s="324" t="s">
        <v>3415</v>
      </c>
      <c r="G219" s="27" t="s">
        <v>1425</v>
      </c>
      <c r="H219" s="27" t="s">
        <v>1426</v>
      </c>
      <c r="I219" s="27" t="s">
        <v>1427</v>
      </c>
      <c r="J219" s="25" t="s">
        <v>3416</v>
      </c>
      <c r="K219" s="304" t="s">
        <v>3417</v>
      </c>
      <c r="L219" s="27" t="s">
        <v>1131</v>
      </c>
      <c r="M219" s="27" t="s">
        <v>1430</v>
      </c>
      <c r="N219" s="146">
        <v>79403955</v>
      </c>
      <c r="O219" s="176">
        <v>6</v>
      </c>
      <c r="P219" s="27" t="s">
        <v>1565</v>
      </c>
      <c r="Q219" s="27" t="s">
        <v>1431</v>
      </c>
      <c r="R219" s="378" t="s">
        <v>1470</v>
      </c>
      <c r="S219" s="27" t="s">
        <v>1661</v>
      </c>
      <c r="T219" s="27"/>
      <c r="U219" s="27"/>
      <c r="V219" s="37"/>
      <c r="W219" s="27"/>
      <c r="X219" s="27"/>
      <c r="Y219" s="27"/>
      <c r="Z219" s="37">
        <v>3222575248</v>
      </c>
      <c r="AA219" s="37"/>
      <c r="AB219" s="37">
        <v>5</v>
      </c>
      <c r="AC219" s="27"/>
      <c r="AD219" s="40">
        <v>44798</v>
      </c>
      <c r="AE219" s="40">
        <v>44798</v>
      </c>
      <c r="AF219" s="41"/>
      <c r="AG219" s="148">
        <v>44950</v>
      </c>
      <c r="AH219" s="43">
        <v>2300000</v>
      </c>
      <c r="AI219" s="187">
        <v>11500000</v>
      </c>
      <c r="AJ219" s="187"/>
      <c r="AK219" s="187"/>
      <c r="AL219" s="27" t="s">
        <v>3418</v>
      </c>
      <c r="AM219" s="25" t="s">
        <v>1673</v>
      </c>
      <c r="AN219" s="27">
        <v>674</v>
      </c>
      <c r="AO219" s="25" t="s">
        <v>3419</v>
      </c>
      <c r="AP219" s="191">
        <v>44797</v>
      </c>
      <c r="AQ219" s="27" t="s">
        <v>1434</v>
      </c>
      <c r="AR219" s="25" t="s">
        <v>1505</v>
      </c>
      <c r="AS219" s="37">
        <v>3</v>
      </c>
      <c r="AT219" s="27">
        <f>IFERROR(VLOOKUP(AS219,#REF!,2,0), )</f>
        <v>0</v>
      </c>
      <c r="AU219" s="27">
        <v>43</v>
      </c>
      <c r="AV219" s="27" t="s">
        <v>1507</v>
      </c>
      <c r="AW219" s="27">
        <v>2164</v>
      </c>
      <c r="AX219" s="27">
        <f>IFERROR(VLOOKUP(AW219,#REF!,2,0), )</f>
        <v>0</v>
      </c>
      <c r="AY219" s="37"/>
      <c r="AZ219" s="37"/>
      <c r="BA219" s="37"/>
      <c r="BB219" s="37"/>
      <c r="BC219" s="37"/>
      <c r="BD219" s="37"/>
      <c r="BE219" s="37"/>
      <c r="BF219" s="45"/>
      <c r="BG219" s="45"/>
      <c r="BH219" s="45"/>
      <c r="BI219" s="45"/>
      <c r="BJ219" s="45"/>
      <c r="BK219" s="45"/>
      <c r="BL219" s="45"/>
      <c r="BM219" s="45"/>
      <c r="BN219" s="45"/>
      <c r="BO219" s="45"/>
      <c r="BP219" s="46"/>
      <c r="BQ219" s="37"/>
      <c r="BR219" s="46"/>
      <c r="BS219" s="46"/>
      <c r="BT219" s="46"/>
      <c r="BU219" s="46"/>
      <c r="BV219" s="46"/>
      <c r="BW219" s="46"/>
      <c r="BX219" s="46"/>
      <c r="BY219" s="46"/>
      <c r="BZ219" s="37"/>
      <c r="CA219" s="43">
        <v>0</v>
      </c>
      <c r="CB219" s="37"/>
      <c r="CC219" s="37"/>
      <c r="CD219" s="42"/>
      <c r="CE219" s="46"/>
      <c r="CF219" s="46"/>
      <c r="CG219" s="43"/>
      <c r="CH219" s="37"/>
      <c r="CI219" s="37"/>
      <c r="CJ219" s="42"/>
      <c r="CK219" s="46"/>
      <c r="CL219" s="46"/>
      <c r="CM219" s="46"/>
      <c r="CN219" s="46"/>
      <c r="CO219" s="37"/>
      <c r="CP219" s="42"/>
      <c r="CQ219" s="46">
        <f t="shared" si="21"/>
        <v>0</v>
      </c>
      <c r="CR219" s="48">
        <f t="shared" si="24"/>
        <v>0</v>
      </c>
      <c r="CS219" s="48">
        <f t="shared" si="23"/>
        <v>0</v>
      </c>
      <c r="CT219" s="148">
        <v>44950</v>
      </c>
      <c r="CU219" s="389">
        <f t="shared" si="25"/>
        <v>11500000</v>
      </c>
      <c r="CV219" s="46"/>
      <c r="CW219" s="27"/>
      <c r="CX219" s="27"/>
      <c r="CY219" s="27"/>
      <c r="CZ219" s="142"/>
      <c r="DA219" s="142"/>
      <c r="DB219" s="142"/>
      <c r="DC219" s="142"/>
      <c r="DD219" s="142"/>
      <c r="DE219" s="142"/>
      <c r="DF219" s="27"/>
      <c r="DG219" s="27" t="s">
        <v>1847</v>
      </c>
      <c r="DH219" s="27" t="s">
        <v>1458</v>
      </c>
      <c r="DI219" s="27"/>
      <c r="DJ219" s="27" t="s">
        <v>2124</v>
      </c>
      <c r="DK219" s="27"/>
      <c r="DL219" s="49"/>
      <c r="DM219" s="49"/>
      <c r="DN219" s="25"/>
      <c r="DO219" t="s">
        <v>1558</v>
      </c>
    </row>
    <row r="220" spans="1:119" ht="25.5" customHeight="1" x14ac:dyDescent="0.25">
      <c r="A220" s="26" t="s">
        <v>1132</v>
      </c>
      <c r="B220" s="27">
        <v>2022</v>
      </c>
      <c r="C220" s="30" t="s">
        <v>1133</v>
      </c>
      <c r="D220" s="186" t="s">
        <v>3420</v>
      </c>
      <c r="E220" s="36" t="s">
        <v>3421</v>
      </c>
      <c r="F220" s="324" t="s">
        <v>3422</v>
      </c>
      <c r="G220" s="27" t="s">
        <v>1425</v>
      </c>
      <c r="H220" s="27" t="s">
        <v>1426</v>
      </c>
      <c r="I220" s="27" t="s">
        <v>1427</v>
      </c>
      <c r="J220" s="25" t="s">
        <v>3423</v>
      </c>
      <c r="K220" s="302" t="s">
        <v>1635</v>
      </c>
      <c r="L220" s="27" t="s">
        <v>1134</v>
      </c>
      <c r="M220" s="27" t="s">
        <v>1430</v>
      </c>
      <c r="N220" s="146">
        <v>1012367914</v>
      </c>
      <c r="O220" s="176">
        <v>7</v>
      </c>
      <c r="P220" s="27" t="s">
        <v>1565</v>
      </c>
      <c r="Q220" s="27" t="s">
        <v>1431</v>
      </c>
      <c r="R220" s="378" t="s">
        <v>1470</v>
      </c>
      <c r="S220" s="27" t="s">
        <v>1453</v>
      </c>
      <c r="T220" s="27"/>
      <c r="U220" s="27"/>
      <c r="V220" s="37"/>
      <c r="W220" s="27"/>
      <c r="X220" s="27"/>
      <c r="Y220" s="27"/>
      <c r="Z220" s="37">
        <v>3014120843</v>
      </c>
      <c r="AA220" s="37"/>
      <c r="AB220" s="37">
        <v>5</v>
      </c>
      <c r="AC220" s="27"/>
      <c r="AD220" s="40">
        <v>44797</v>
      </c>
      <c r="AE220" s="40">
        <v>44797</v>
      </c>
      <c r="AF220" s="41"/>
      <c r="AG220" s="148">
        <v>44949</v>
      </c>
      <c r="AH220" s="43">
        <v>2300000</v>
      </c>
      <c r="AI220" s="187">
        <v>11500000</v>
      </c>
      <c r="AJ220" s="187"/>
      <c r="AK220" s="187"/>
      <c r="AL220" s="27" t="s">
        <v>3424</v>
      </c>
      <c r="AM220" s="25" t="s">
        <v>1673</v>
      </c>
      <c r="AN220" s="27">
        <v>675</v>
      </c>
      <c r="AO220" s="25" t="s">
        <v>3425</v>
      </c>
      <c r="AP220" s="191">
        <v>44797</v>
      </c>
      <c r="AQ220" s="27" t="s">
        <v>1434</v>
      </c>
      <c r="AR220" s="25" t="s">
        <v>1439</v>
      </c>
      <c r="AS220" s="37"/>
      <c r="AT220" s="27">
        <f>IFERROR(VLOOKUP(AS220,#REF!,2,0), )</f>
        <v>0</v>
      </c>
      <c r="AU220" s="27"/>
      <c r="AV220" s="27">
        <f>IFERROR(VLOOKUP(AU220,#REF!,2,0), )</f>
        <v>0</v>
      </c>
      <c r="AW220" s="27"/>
      <c r="AX220" s="27">
        <f>IFERROR(VLOOKUP(AW220,#REF!,2,0), )</f>
        <v>0</v>
      </c>
      <c r="AY220" s="37"/>
      <c r="AZ220" s="37"/>
      <c r="BA220" s="37"/>
      <c r="BB220" s="37"/>
      <c r="BC220" s="37"/>
      <c r="BD220" s="37"/>
      <c r="BE220" s="37"/>
      <c r="BF220" s="45"/>
      <c r="BG220" s="45"/>
      <c r="BH220" s="45"/>
      <c r="BI220" s="45"/>
      <c r="BJ220" s="45"/>
      <c r="BK220" s="45"/>
      <c r="BL220" s="45"/>
      <c r="BM220" s="45"/>
      <c r="BN220" s="45"/>
      <c r="BO220" s="45"/>
      <c r="BP220" s="46"/>
      <c r="BQ220" s="37"/>
      <c r="BR220" s="46"/>
      <c r="BS220" s="46"/>
      <c r="BT220" s="46"/>
      <c r="BU220" s="46"/>
      <c r="BV220" s="46"/>
      <c r="BW220" s="46"/>
      <c r="BX220" s="46"/>
      <c r="BY220" s="46"/>
      <c r="BZ220" s="37"/>
      <c r="CA220" s="43">
        <v>0</v>
      </c>
      <c r="CB220" s="37"/>
      <c r="CC220" s="37"/>
      <c r="CD220" s="42"/>
      <c r="CE220" s="46"/>
      <c r="CF220" s="46"/>
      <c r="CG220" s="43"/>
      <c r="CH220" s="37"/>
      <c r="CI220" s="37"/>
      <c r="CJ220" s="42"/>
      <c r="CK220" s="46"/>
      <c r="CL220" s="46"/>
      <c r="CM220" s="46"/>
      <c r="CN220" s="46"/>
      <c r="CO220" s="37"/>
      <c r="CP220" s="42"/>
      <c r="CQ220" s="46">
        <f t="shared" si="21"/>
        <v>0</v>
      </c>
      <c r="CR220" s="48">
        <f t="shared" si="24"/>
        <v>0</v>
      </c>
      <c r="CS220" s="48">
        <f t="shared" si="23"/>
        <v>0</v>
      </c>
      <c r="CT220" s="148">
        <v>44949</v>
      </c>
      <c r="CU220" s="389">
        <f t="shared" si="25"/>
        <v>11500000</v>
      </c>
      <c r="CV220" s="46"/>
      <c r="CW220" s="27"/>
      <c r="CX220" s="27"/>
      <c r="CY220" s="27"/>
      <c r="CZ220" s="142"/>
      <c r="DA220" s="142"/>
      <c r="DB220" s="142"/>
      <c r="DC220" s="142"/>
      <c r="DD220" s="142"/>
      <c r="DE220" s="142"/>
      <c r="DF220" s="27"/>
      <c r="DG220" s="27"/>
      <c r="DH220" s="27"/>
      <c r="DI220" s="27"/>
      <c r="DJ220" s="27" t="s">
        <v>2124</v>
      </c>
      <c r="DK220" s="27"/>
      <c r="DL220" s="49"/>
      <c r="DM220" s="49"/>
      <c r="DN220" s="25"/>
      <c r="DO220" t="s">
        <v>1558</v>
      </c>
    </row>
    <row r="221" spans="1:119" ht="25.5" customHeight="1" x14ac:dyDescent="0.25">
      <c r="A221" s="26" t="s">
        <v>1135</v>
      </c>
      <c r="B221" s="27">
        <v>2022</v>
      </c>
      <c r="C221" s="30" t="s">
        <v>1136</v>
      </c>
      <c r="D221" s="186" t="s">
        <v>3426</v>
      </c>
      <c r="E221" s="36" t="s">
        <v>3427</v>
      </c>
      <c r="F221" s="324" t="s">
        <v>3428</v>
      </c>
      <c r="G221" s="27" t="s">
        <v>1425</v>
      </c>
      <c r="H221" s="27" t="s">
        <v>1426</v>
      </c>
      <c r="I221" s="27" t="s">
        <v>1427</v>
      </c>
      <c r="J221" s="25" t="s">
        <v>3429</v>
      </c>
      <c r="K221" s="304" t="s">
        <v>1707</v>
      </c>
      <c r="L221" s="27" t="s">
        <v>1137</v>
      </c>
      <c r="M221" s="27" t="s">
        <v>1430</v>
      </c>
      <c r="N221" s="146">
        <v>1030611376</v>
      </c>
      <c r="O221" s="176">
        <v>6</v>
      </c>
      <c r="P221" s="27" t="s">
        <v>1565</v>
      </c>
      <c r="Q221" s="27" t="s">
        <v>1431</v>
      </c>
      <c r="R221" s="378" t="s">
        <v>1485</v>
      </c>
      <c r="S221" s="27" t="s">
        <v>1451</v>
      </c>
      <c r="T221" s="27"/>
      <c r="U221" s="27"/>
      <c r="V221" s="37"/>
      <c r="W221" s="27"/>
      <c r="X221" s="27"/>
      <c r="Y221" s="27"/>
      <c r="Z221" s="37" t="s">
        <v>3430</v>
      </c>
      <c r="AA221" s="37"/>
      <c r="AB221" s="37">
        <v>5</v>
      </c>
      <c r="AC221" s="27"/>
      <c r="AD221" s="40">
        <v>44798</v>
      </c>
      <c r="AE221" s="40">
        <v>44798</v>
      </c>
      <c r="AF221" s="41"/>
      <c r="AG221" s="148">
        <v>44950</v>
      </c>
      <c r="AH221" s="43">
        <v>4520000</v>
      </c>
      <c r="AI221" s="187">
        <v>22600000</v>
      </c>
      <c r="AJ221" s="187"/>
      <c r="AK221" s="187"/>
      <c r="AL221" s="27" t="s">
        <v>3431</v>
      </c>
      <c r="AM221" s="25" t="s">
        <v>1673</v>
      </c>
      <c r="AN221" s="27">
        <v>672</v>
      </c>
      <c r="AO221" s="25" t="s">
        <v>3432</v>
      </c>
      <c r="AP221" s="191">
        <v>44796</v>
      </c>
      <c r="AQ221" s="27" t="s">
        <v>1434</v>
      </c>
      <c r="AR221" s="25" t="s">
        <v>1435</v>
      </c>
      <c r="AS221" s="37"/>
      <c r="AT221" s="27">
        <f>IFERROR(VLOOKUP(AS221,#REF!,2,0), )</f>
        <v>0</v>
      </c>
      <c r="AU221" s="27"/>
      <c r="AV221" s="27">
        <f>IFERROR(VLOOKUP(AU221,#REF!,2,0), )</f>
        <v>0</v>
      </c>
      <c r="AW221" s="27"/>
      <c r="AX221" s="27">
        <f>IFERROR(VLOOKUP(AW221,#REF!,2,0), )</f>
        <v>0</v>
      </c>
      <c r="AY221" s="37"/>
      <c r="AZ221" s="37"/>
      <c r="BA221" s="37"/>
      <c r="BB221" s="37"/>
      <c r="BC221" s="37"/>
      <c r="BD221" s="37"/>
      <c r="BE221" s="37"/>
      <c r="BF221" s="45"/>
      <c r="BG221" s="45"/>
      <c r="BH221" s="45"/>
      <c r="BI221" s="45"/>
      <c r="BJ221" s="45"/>
      <c r="BK221" s="45"/>
      <c r="BL221" s="45"/>
      <c r="BM221" s="45"/>
      <c r="BN221" s="45"/>
      <c r="BO221" s="45"/>
      <c r="BP221" s="46"/>
      <c r="BQ221" s="37"/>
      <c r="BR221" s="46"/>
      <c r="BS221" s="46"/>
      <c r="BT221" s="46"/>
      <c r="BU221" s="46"/>
      <c r="BV221" s="46"/>
      <c r="BW221" s="46"/>
      <c r="BX221" s="46"/>
      <c r="BY221" s="46"/>
      <c r="BZ221" s="37"/>
      <c r="CA221" s="43">
        <v>0</v>
      </c>
      <c r="CB221" s="37"/>
      <c r="CC221" s="37"/>
      <c r="CD221" s="42"/>
      <c r="CE221" s="46"/>
      <c r="CF221" s="46"/>
      <c r="CG221" s="43"/>
      <c r="CH221" s="37"/>
      <c r="CI221" s="37"/>
      <c r="CJ221" s="42"/>
      <c r="CK221" s="46"/>
      <c r="CL221" s="46"/>
      <c r="CM221" s="46"/>
      <c r="CN221" s="46"/>
      <c r="CO221" s="37"/>
      <c r="CP221" s="42"/>
      <c r="CQ221" s="46">
        <f t="shared" si="21"/>
        <v>0</v>
      </c>
      <c r="CR221" s="48">
        <f t="shared" si="24"/>
        <v>0</v>
      </c>
      <c r="CS221" s="48">
        <f t="shared" si="23"/>
        <v>0</v>
      </c>
      <c r="CT221" s="148">
        <v>44950</v>
      </c>
      <c r="CU221" s="389">
        <f t="shared" si="25"/>
        <v>22600000</v>
      </c>
      <c r="CV221" s="46"/>
      <c r="CW221" s="27"/>
      <c r="CX221" s="27"/>
      <c r="CY221" s="27"/>
      <c r="CZ221" s="142"/>
      <c r="DA221" s="142"/>
      <c r="DB221" s="142"/>
      <c r="DC221" s="142"/>
      <c r="DD221" s="142"/>
      <c r="DE221" s="142"/>
      <c r="DF221" s="27"/>
      <c r="DG221" s="347" t="s">
        <v>1847</v>
      </c>
      <c r="DH221" s="347" t="s">
        <v>1458</v>
      </c>
      <c r="DI221" s="27"/>
      <c r="DJ221" s="27" t="s">
        <v>1228</v>
      </c>
      <c r="DK221" s="27"/>
      <c r="DL221" s="49"/>
      <c r="DM221" s="49"/>
      <c r="DN221" s="25"/>
      <c r="DO221" t="s">
        <v>1558</v>
      </c>
    </row>
    <row r="222" spans="1:119" ht="25.5" customHeight="1" x14ac:dyDescent="0.25">
      <c r="A222" s="26" t="s">
        <v>1138</v>
      </c>
      <c r="B222" s="27">
        <v>2022</v>
      </c>
      <c r="C222" s="30" t="s">
        <v>1130</v>
      </c>
      <c r="D222" s="186" t="s">
        <v>3433</v>
      </c>
      <c r="E222" s="36">
        <v>0</v>
      </c>
      <c r="F222" s="324" t="s">
        <v>3434</v>
      </c>
      <c r="G222" s="27" t="s">
        <v>1425</v>
      </c>
      <c r="H222" s="27" t="s">
        <v>1426</v>
      </c>
      <c r="I222" s="27" t="s">
        <v>1427</v>
      </c>
      <c r="J222" s="25" t="s">
        <v>3416</v>
      </c>
      <c r="K222" s="302" t="s">
        <v>3435</v>
      </c>
      <c r="L222" s="27" t="s">
        <v>4434</v>
      </c>
      <c r="M222" s="27" t="s">
        <v>1430</v>
      </c>
      <c r="N222" s="146">
        <v>79470719</v>
      </c>
      <c r="O222" s="176">
        <v>1</v>
      </c>
      <c r="P222" s="27" t="s">
        <v>1565</v>
      </c>
      <c r="Q222" s="27" t="s">
        <v>1431</v>
      </c>
      <c r="R222" s="378" t="s">
        <v>1470</v>
      </c>
      <c r="S222" s="27" t="s">
        <v>1661</v>
      </c>
      <c r="T222" s="27"/>
      <c r="U222" s="27"/>
      <c r="V222" s="37"/>
      <c r="W222" s="27"/>
      <c r="X222" s="27"/>
      <c r="Y222" s="27" t="s">
        <v>1747</v>
      </c>
      <c r="Z222" s="37">
        <v>3186851518</v>
      </c>
      <c r="AA222" s="37"/>
      <c r="AB222" s="37">
        <v>5</v>
      </c>
      <c r="AC222" s="27"/>
      <c r="AD222" s="40">
        <v>44798</v>
      </c>
      <c r="AE222" s="40">
        <v>44855</v>
      </c>
      <c r="AF222" s="169"/>
      <c r="AG222" s="148">
        <v>45005</v>
      </c>
      <c r="AH222" s="43">
        <v>2300000</v>
      </c>
      <c r="AI222" s="187">
        <v>11500000</v>
      </c>
      <c r="AJ222" s="187"/>
      <c r="AK222" s="187"/>
      <c r="AL222" s="27" t="s">
        <v>3436</v>
      </c>
      <c r="AM222" s="25" t="s">
        <v>1452</v>
      </c>
      <c r="AN222" s="25">
        <v>680</v>
      </c>
      <c r="AO222" s="25" t="s">
        <v>3437</v>
      </c>
      <c r="AP222" s="191">
        <v>44803</v>
      </c>
      <c r="AQ222" s="27" t="s">
        <v>1434</v>
      </c>
      <c r="AR222" t="s">
        <v>1505</v>
      </c>
      <c r="AS222" s="39">
        <v>3</v>
      </c>
      <c r="AT222" s="319" t="s">
        <v>1506</v>
      </c>
      <c r="AU222" s="319">
        <v>43</v>
      </c>
      <c r="AV222" s="319" t="s">
        <v>1507</v>
      </c>
      <c r="AW222" s="319">
        <v>2164</v>
      </c>
      <c r="AX222" s="319" t="s">
        <v>79</v>
      </c>
      <c r="AY222" s="37"/>
      <c r="AZ222" s="37"/>
      <c r="BA222" s="37">
        <v>1</v>
      </c>
      <c r="BB222" s="37"/>
      <c r="BC222" s="37"/>
      <c r="BD222" s="37"/>
      <c r="BE222" s="37"/>
      <c r="BF222" s="45">
        <v>44853</v>
      </c>
      <c r="BG222" s="45"/>
      <c r="BH222" s="45"/>
      <c r="BI222" s="45"/>
      <c r="BJ222" s="45"/>
      <c r="BK222" s="45"/>
      <c r="BL222" s="45"/>
      <c r="BM222" s="45"/>
      <c r="BN222" s="45"/>
      <c r="BO222" s="45"/>
      <c r="BP222" s="46" t="s">
        <v>1430</v>
      </c>
      <c r="BQ222" s="37">
        <v>52019196</v>
      </c>
      <c r="BR222" s="25" t="s">
        <v>3438</v>
      </c>
      <c r="BS222" s="46"/>
      <c r="BT222" s="46"/>
      <c r="BU222" s="46"/>
      <c r="BV222" s="46"/>
      <c r="BW222" s="46"/>
      <c r="BX222" s="46"/>
      <c r="BY222" s="46"/>
      <c r="BZ222" s="37"/>
      <c r="CA222" s="43">
        <v>0</v>
      </c>
      <c r="CB222" s="37"/>
      <c r="CC222" s="37"/>
      <c r="CD222" s="42"/>
      <c r="CE222" s="46"/>
      <c r="CF222" s="46"/>
      <c r="CG222" s="43"/>
      <c r="CH222" s="37"/>
      <c r="CI222" s="37"/>
      <c r="CJ222" s="42"/>
      <c r="CK222" s="46"/>
      <c r="CL222" s="46"/>
      <c r="CM222" s="46"/>
      <c r="CN222" s="46"/>
      <c r="CO222" s="37"/>
      <c r="CP222" s="42"/>
      <c r="CQ222" s="46">
        <f t="shared" si="21"/>
        <v>0</v>
      </c>
      <c r="CR222" s="48">
        <f t="shared" si="24"/>
        <v>0</v>
      </c>
      <c r="CS222" s="48">
        <f t="shared" si="23"/>
        <v>0</v>
      </c>
      <c r="CT222" s="148">
        <v>45005</v>
      </c>
      <c r="CU222" s="389">
        <f t="shared" si="25"/>
        <v>11500000</v>
      </c>
      <c r="CV222" s="46"/>
      <c r="CW222" s="27"/>
      <c r="CX222" s="27"/>
      <c r="CY222" s="27"/>
      <c r="CZ222" s="142"/>
      <c r="DA222" s="142"/>
      <c r="DB222" s="142"/>
      <c r="DC222" s="142"/>
      <c r="DD222" s="142"/>
      <c r="DE222" s="142"/>
      <c r="DF222" s="248"/>
      <c r="DG222" s="376" t="s">
        <v>1458</v>
      </c>
      <c r="DH222" s="376" t="s">
        <v>1458</v>
      </c>
      <c r="DI222" s="249"/>
      <c r="DJ222" s="27" t="s">
        <v>1228</v>
      </c>
      <c r="DK222" s="27"/>
      <c r="DL222" s="49"/>
      <c r="DM222" s="49"/>
      <c r="DN222" s="25"/>
      <c r="DO222" t="s">
        <v>1558</v>
      </c>
    </row>
    <row r="223" spans="1:119" ht="25.5" customHeight="1" x14ac:dyDescent="0.25">
      <c r="A223" s="26" t="s">
        <v>1139</v>
      </c>
      <c r="B223" s="27">
        <v>2022</v>
      </c>
      <c r="C223" s="30" t="s">
        <v>1140</v>
      </c>
      <c r="D223" s="186" t="s">
        <v>3439</v>
      </c>
      <c r="E223" s="36" t="s">
        <v>3440</v>
      </c>
      <c r="F223" s="324" t="s">
        <v>3441</v>
      </c>
      <c r="G223" s="27" t="s">
        <v>1425</v>
      </c>
      <c r="H223" s="27" t="s">
        <v>1426</v>
      </c>
      <c r="I223" s="27" t="s">
        <v>1427</v>
      </c>
      <c r="J223" s="25" t="s">
        <v>3442</v>
      </c>
      <c r="K223" s="302" t="s">
        <v>3443</v>
      </c>
      <c r="L223" s="27" t="s">
        <v>1141</v>
      </c>
      <c r="M223" s="27" t="s">
        <v>1430</v>
      </c>
      <c r="N223" s="146">
        <v>1030601811</v>
      </c>
      <c r="O223" s="176">
        <v>6</v>
      </c>
      <c r="P223" s="27" t="s">
        <v>1565</v>
      </c>
      <c r="Q223" s="27" t="s">
        <v>1431</v>
      </c>
      <c r="R223" s="382" t="s">
        <v>1432</v>
      </c>
      <c r="S223" s="27" t="s">
        <v>1451</v>
      </c>
      <c r="T223" s="27"/>
      <c r="U223" s="27"/>
      <c r="V223" s="37"/>
      <c r="W223" s="27"/>
      <c r="X223" s="27"/>
      <c r="Y223" s="27"/>
      <c r="Z223" s="37" t="s">
        <v>3444</v>
      </c>
      <c r="AA223" s="37"/>
      <c r="AB223" s="37">
        <v>4</v>
      </c>
      <c r="AC223" s="27">
        <v>0</v>
      </c>
      <c r="AD223" s="40">
        <v>44805</v>
      </c>
      <c r="AE223" s="40">
        <v>44806</v>
      </c>
      <c r="AF223" s="189"/>
      <c r="AG223" s="197">
        <v>44927</v>
      </c>
      <c r="AH223" s="43">
        <v>4520000</v>
      </c>
      <c r="AI223" s="187">
        <v>18080000</v>
      </c>
      <c r="AJ223" s="187"/>
      <c r="AK223" s="187"/>
      <c r="AL223" s="27" t="s">
        <v>3445</v>
      </c>
      <c r="AM223" s="25" t="s">
        <v>1673</v>
      </c>
      <c r="AN223" s="27">
        <v>682</v>
      </c>
      <c r="AO223" s="25" t="s">
        <v>3446</v>
      </c>
      <c r="AP223" s="191">
        <v>44805</v>
      </c>
      <c r="AQ223" s="27" t="s">
        <v>1434</v>
      </c>
      <c r="AR223" s="25" t="s">
        <v>1546</v>
      </c>
      <c r="AS223" s="37" t="s">
        <v>3307</v>
      </c>
      <c r="AT223" s="27">
        <f>IFERROR(VLOOKUP(AS223,#REF!,2,0), )</f>
        <v>0</v>
      </c>
      <c r="AU223" s="27" t="s">
        <v>3307</v>
      </c>
      <c r="AV223" s="27">
        <f>IFERROR(VLOOKUP(AU223,#REF!,2,0), )</f>
        <v>0</v>
      </c>
      <c r="AW223" s="27">
        <v>2164</v>
      </c>
      <c r="AX223" s="25" t="s">
        <v>69</v>
      </c>
      <c r="AY223" s="37">
        <v>1</v>
      </c>
      <c r="AZ223" s="37">
        <v>1</v>
      </c>
      <c r="BA223" s="37"/>
      <c r="BB223" s="37"/>
      <c r="BC223" s="37"/>
      <c r="BD223" s="37"/>
      <c r="BE223" s="37"/>
      <c r="BF223" s="45"/>
      <c r="BG223" s="45"/>
      <c r="BH223" s="45"/>
      <c r="BI223" s="45"/>
      <c r="BJ223" s="45"/>
      <c r="BK223" s="45"/>
      <c r="BL223" s="45"/>
      <c r="BM223" s="45"/>
      <c r="BN223" s="45"/>
      <c r="BO223" s="45"/>
      <c r="BP223" s="46"/>
      <c r="BQ223" s="37"/>
      <c r="BR223" s="46"/>
      <c r="BS223" s="46"/>
      <c r="BT223" s="46"/>
      <c r="BU223" s="46"/>
      <c r="BV223" s="46"/>
      <c r="BW223" s="46"/>
      <c r="BX223" s="46"/>
      <c r="BY223" s="46"/>
      <c r="BZ223" s="37"/>
      <c r="CA223" s="43">
        <v>2260000</v>
      </c>
      <c r="CB223" s="37">
        <v>0</v>
      </c>
      <c r="CC223" s="37">
        <v>15</v>
      </c>
      <c r="CD223" s="42">
        <v>44942</v>
      </c>
      <c r="CE223" s="46"/>
      <c r="CF223" s="46"/>
      <c r="CG223" s="43"/>
      <c r="CH223" s="37"/>
      <c r="CI223" s="37"/>
      <c r="CJ223" s="42"/>
      <c r="CK223" s="46"/>
      <c r="CL223" s="46"/>
      <c r="CM223" s="46"/>
      <c r="CN223" s="46"/>
      <c r="CO223" s="37"/>
      <c r="CP223" s="42"/>
      <c r="CQ223" s="46">
        <f t="shared" si="21"/>
        <v>2260000</v>
      </c>
      <c r="CR223" s="48">
        <f t="shared" si="24"/>
        <v>0</v>
      </c>
      <c r="CS223" s="48">
        <f t="shared" si="23"/>
        <v>15</v>
      </c>
      <c r="CT223" s="42">
        <v>44942</v>
      </c>
      <c r="CU223" s="389">
        <f t="shared" si="25"/>
        <v>20340000</v>
      </c>
      <c r="CV223" s="46"/>
      <c r="CW223" s="27"/>
      <c r="CX223" s="27"/>
      <c r="CY223" s="27"/>
      <c r="CZ223" s="142"/>
      <c r="DA223" s="142"/>
      <c r="DB223" s="142"/>
      <c r="DC223" s="142"/>
      <c r="DD223" s="142"/>
      <c r="DE223" s="142"/>
      <c r="DF223" s="27"/>
      <c r="DG223" s="235" t="s">
        <v>1847</v>
      </c>
      <c r="DH223" s="235" t="s">
        <v>1458</v>
      </c>
      <c r="DI223" s="27"/>
      <c r="DJ223" s="27" t="s">
        <v>1558</v>
      </c>
      <c r="DK223" s="27"/>
      <c r="DL223" s="49"/>
      <c r="DM223" s="49"/>
      <c r="DN223" s="25"/>
      <c r="DO223" t="s">
        <v>1558</v>
      </c>
    </row>
    <row r="224" spans="1:119" ht="25.5" customHeight="1" x14ac:dyDescent="0.25">
      <c r="A224" s="26" t="s">
        <v>1142</v>
      </c>
      <c r="B224" s="27">
        <v>2022</v>
      </c>
      <c r="C224" s="30" t="s">
        <v>1143</v>
      </c>
      <c r="D224" s="186" t="s">
        <v>3447</v>
      </c>
      <c r="E224" s="36" t="s">
        <v>3448</v>
      </c>
      <c r="F224" s="324" t="s">
        <v>3449</v>
      </c>
      <c r="G224" s="27" t="s">
        <v>1750</v>
      </c>
      <c r="H224" s="27" t="s">
        <v>1426</v>
      </c>
      <c r="I224" s="27" t="s">
        <v>1751</v>
      </c>
      <c r="J224" s="25" t="s">
        <v>3450</v>
      </c>
      <c r="K224" s="302" t="s">
        <v>3451</v>
      </c>
      <c r="L224" s="27" t="s">
        <v>1144</v>
      </c>
      <c r="M224" s="27" t="s">
        <v>1529</v>
      </c>
      <c r="N224" s="146" t="s">
        <v>1772</v>
      </c>
      <c r="O224" s="176">
        <v>4</v>
      </c>
      <c r="P224" s="27"/>
      <c r="Q224" s="27" t="s">
        <v>1530</v>
      </c>
      <c r="R224" s="378" t="s">
        <v>1808</v>
      </c>
      <c r="S224" s="27"/>
      <c r="T224" s="25" t="s">
        <v>3452</v>
      </c>
      <c r="U224" s="27" t="s">
        <v>1430</v>
      </c>
      <c r="V224" s="32">
        <v>52556668</v>
      </c>
      <c r="W224" s="27"/>
      <c r="X224" s="27"/>
      <c r="Y224" s="27"/>
      <c r="Z224" s="37"/>
      <c r="AA224" s="37"/>
      <c r="AB224" s="37">
        <v>88</v>
      </c>
      <c r="AC224" s="27"/>
      <c r="AD224" s="40">
        <v>44804</v>
      </c>
      <c r="AE224" s="40">
        <v>44805</v>
      </c>
      <c r="AF224" s="189"/>
      <c r="AG224" s="197">
        <v>47391</v>
      </c>
      <c r="AH224" s="43"/>
      <c r="AI224" s="187">
        <v>1240195000</v>
      </c>
      <c r="AJ224" s="187"/>
      <c r="AK224" s="187"/>
      <c r="AL224" s="27"/>
      <c r="AM224" s="25"/>
      <c r="AN224" s="27">
        <v>681</v>
      </c>
      <c r="AO224" s="25" t="s">
        <v>3453</v>
      </c>
      <c r="AP224" s="191">
        <v>44805</v>
      </c>
      <c r="AQ224" s="27" t="s">
        <v>1434</v>
      </c>
      <c r="AR224" s="146"/>
      <c r="AS224" s="37">
        <v>1</v>
      </c>
      <c r="AT224" s="27">
        <f>IFERROR(VLOOKUP(AS224,#REF!,2,0), )</f>
        <v>0</v>
      </c>
      <c r="AU224" s="27">
        <v>17</v>
      </c>
      <c r="AV224" s="27" t="s">
        <v>1563</v>
      </c>
      <c r="AW224" s="27">
        <v>2160</v>
      </c>
      <c r="AX224" s="27" t="s">
        <v>270</v>
      </c>
      <c r="AY224" s="37"/>
      <c r="AZ224" s="37"/>
      <c r="BA224" s="37"/>
      <c r="BB224" s="37"/>
      <c r="BC224" s="37"/>
      <c r="BD224" s="37"/>
      <c r="BE224" s="37"/>
      <c r="BF224" s="45"/>
      <c r="BG224" s="45"/>
      <c r="BH224" s="45"/>
      <c r="BI224" s="45"/>
      <c r="BJ224" s="45"/>
      <c r="BK224" s="45"/>
      <c r="BL224" s="45"/>
      <c r="BM224" s="45"/>
      <c r="BN224" s="45"/>
      <c r="BO224" s="45"/>
      <c r="BP224" s="46"/>
      <c r="BQ224" s="37"/>
      <c r="BR224" s="46"/>
      <c r="BS224" s="46"/>
      <c r="BT224" s="46"/>
      <c r="BU224" s="46"/>
      <c r="BV224" s="46"/>
      <c r="BW224" s="46"/>
      <c r="BX224" s="46"/>
      <c r="BY224" s="46"/>
      <c r="BZ224" s="37"/>
      <c r="CA224" s="43">
        <v>0</v>
      </c>
      <c r="CB224" s="37"/>
      <c r="CC224" s="37"/>
      <c r="CD224" s="42"/>
      <c r="CE224" s="46"/>
      <c r="CF224" s="46"/>
      <c r="CG224" s="43"/>
      <c r="CH224" s="37"/>
      <c r="CI224" s="37"/>
      <c r="CJ224" s="42"/>
      <c r="CK224" s="46"/>
      <c r="CL224" s="46"/>
      <c r="CM224" s="46"/>
      <c r="CN224" s="46"/>
      <c r="CO224" s="37"/>
      <c r="CP224" s="42"/>
      <c r="CQ224" s="46">
        <f t="shared" si="21"/>
        <v>0</v>
      </c>
      <c r="CR224" s="48">
        <f t="shared" si="24"/>
        <v>0</v>
      </c>
      <c r="CS224" s="48">
        <f t="shared" si="23"/>
        <v>0</v>
      </c>
      <c r="CT224" s="197">
        <v>47391</v>
      </c>
      <c r="CU224" s="389">
        <f t="shared" si="25"/>
        <v>1240195000</v>
      </c>
      <c r="CV224" s="46"/>
      <c r="CW224" s="27"/>
      <c r="CX224" s="27"/>
      <c r="CY224" s="27"/>
      <c r="CZ224" s="142"/>
      <c r="DA224" s="142"/>
      <c r="DB224" s="142"/>
      <c r="DC224" s="142"/>
      <c r="DD224" s="142"/>
      <c r="DE224" s="142"/>
      <c r="DF224" s="27"/>
      <c r="DG224" s="27" t="s">
        <v>1847</v>
      </c>
      <c r="DH224" s="27" t="s">
        <v>1458</v>
      </c>
      <c r="DI224" s="27"/>
      <c r="DJ224" s="27" t="s">
        <v>1228</v>
      </c>
      <c r="DK224" s="27"/>
      <c r="DL224" s="49"/>
      <c r="DM224" s="49"/>
      <c r="DN224" s="25"/>
      <c r="DO224" t="s">
        <v>1558</v>
      </c>
    </row>
    <row r="225" spans="1:119" ht="25.5" customHeight="1" x14ac:dyDescent="0.25">
      <c r="A225" s="26" t="s">
        <v>1145</v>
      </c>
      <c r="B225" s="27">
        <v>2022</v>
      </c>
      <c r="C225" s="30" t="s">
        <v>1146</v>
      </c>
      <c r="D225" s="186" t="s">
        <v>3454</v>
      </c>
      <c r="E225" s="36" t="s">
        <v>3455</v>
      </c>
      <c r="F225" s="324" t="s">
        <v>3456</v>
      </c>
      <c r="G225" s="27" t="s">
        <v>1425</v>
      </c>
      <c r="H225" s="27" t="s">
        <v>1426</v>
      </c>
      <c r="I225" s="27" t="s">
        <v>1427</v>
      </c>
      <c r="J225" s="27" t="s">
        <v>3457</v>
      </c>
      <c r="K225" s="304" t="s">
        <v>3458</v>
      </c>
      <c r="L225" s="27" t="s">
        <v>1147</v>
      </c>
      <c r="M225" s="27" t="s">
        <v>1430</v>
      </c>
      <c r="N225" s="146">
        <v>1047399329</v>
      </c>
      <c r="O225" s="27">
        <v>2</v>
      </c>
      <c r="P225" s="27" t="s">
        <v>1773</v>
      </c>
      <c r="Q225" s="27" t="s">
        <v>1431</v>
      </c>
      <c r="R225" s="378" t="s">
        <v>1485</v>
      </c>
      <c r="S225" s="27" t="s">
        <v>1491</v>
      </c>
      <c r="T225" s="27"/>
      <c r="U225" s="27"/>
      <c r="V225" s="37"/>
      <c r="W225" s="27"/>
      <c r="X225" s="27"/>
      <c r="Y225" s="27"/>
      <c r="Z225" s="37">
        <v>3012198552</v>
      </c>
      <c r="AA225" s="37"/>
      <c r="AB225" s="37">
        <v>3</v>
      </c>
      <c r="AC225" s="27">
        <v>15</v>
      </c>
      <c r="AD225" s="40">
        <v>44810</v>
      </c>
      <c r="AE225" s="40">
        <v>44812</v>
      </c>
      <c r="AF225" s="189"/>
      <c r="AG225" s="197">
        <v>44918</v>
      </c>
      <c r="AH225" s="43">
        <v>6000000</v>
      </c>
      <c r="AI225" s="187">
        <v>21000000</v>
      </c>
      <c r="AJ225" s="187"/>
      <c r="AK225" s="187"/>
      <c r="AL225" s="27" t="s">
        <v>3459</v>
      </c>
      <c r="AM225" s="25" t="s">
        <v>1673</v>
      </c>
      <c r="AN225" s="27">
        <v>685</v>
      </c>
      <c r="AO225" s="25" t="s">
        <v>3460</v>
      </c>
      <c r="AP225" s="191">
        <v>44812</v>
      </c>
      <c r="AQ225" s="27" t="s">
        <v>1434</v>
      </c>
      <c r="AR225" s="25" t="s">
        <v>1435</v>
      </c>
      <c r="AS225" s="37" t="s">
        <v>1570</v>
      </c>
      <c r="AT225" s="27">
        <f>IFERROR(VLOOKUP(AS225,#REF!,2,0), )</f>
        <v>0</v>
      </c>
      <c r="AU225" s="27" t="s">
        <v>1570</v>
      </c>
      <c r="AV225" s="27">
        <f>IFERROR(VLOOKUP(AU225,#REF!,2,0), )</f>
        <v>0</v>
      </c>
      <c r="AW225" s="27">
        <v>2169</v>
      </c>
      <c r="AX225" s="27" t="s">
        <v>3461</v>
      </c>
      <c r="AY225" s="37"/>
      <c r="AZ225" s="37"/>
      <c r="BA225" s="37"/>
      <c r="BB225" s="37"/>
      <c r="BC225" s="37"/>
      <c r="BD225" s="37"/>
      <c r="BE225" s="37"/>
      <c r="BF225" s="45"/>
      <c r="BG225" s="45"/>
      <c r="BH225" s="45"/>
      <c r="BI225" s="45"/>
      <c r="BJ225" s="45"/>
      <c r="BK225" s="45"/>
      <c r="BL225" s="45"/>
      <c r="BM225" s="45"/>
      <c r="BN225" s="45"/>
      <c r="BO225" s="45"/>
      <c r="BP225" s="46"/>
      <c r="BQ225" s="37"/>
      <c r="BR225" s="46"/>
      <c r="BS225" s="46"/>
      <c r="BT225" s="46"/>
      <c r="BU225" s="46"/>
      <c r="BV225" s="46"/>
      <c r="BW225" s="46"/>
      <c r="BX225" s="46"/>
      <c r="BY225" s="46"/>
      <c r="BZ225" s="37"/>
      <c r="CA225" s="43">
        <v>0</v>
      </c>
      <c r="CB225" s="37"/>
      <c r="CC225" s="37"/>
      <c r="CD225" s="42"/>
      <c r="CE225" s="46"/>
      <c r="CF225" s="46"/>
      <c r="CG225" s="43"/>
      <c r="CH225" s="37"/>
      <c r="CI225" s="37"/>
      <c r="CJ225" s="42"/>
      <c r="CK225" s="46"/>
      <c r="CL225" s="46"/>
      <c r="CM225" s="46"/>
      <c r="CN225" s="46"/>
      <c r="CO225" s="37"/>
      <c r="CP225" s="42"/>
      <c r="CQ225" s="46">
        <f t="shared" si="21"/>
        <v>0</v>
      </c>
      <c r="CR225" s="48">
        <f t="shared" si="24"/>
        <v>0</v>
      </c>
      <c r="CS225" s="48">
        <f t="shared" si="23"/>
        <v>0</v>
      </c>
      <c r="CT225" s="197">
        <v>44918</v>
      </c>
      <c r="CU225" s="389">
        <f t="shared" si="25"/>
        <v>21000000</v>
      </c>
      <c r="CV225" s="46"/>
      <c r="CW225" s="27"/>
      <c r="CX225" s="27"/>
      <c r="CY225" s="27"/>
      <c r="CZ225" s="142"/>
      <c r="DA225" s="142"/>
      <c r="DB225" s="142"/>
      <c r="DC225" s="142"/>
      <c r="DD225" s="142"/>
      <c r="DE225" s="142"/>
      <c r="DF225" s="27"/>
      <c r="DG225" s="27" t="s">
        <v>1847</v>
      </c>
      <c r="DH225" s="27" t="s">
        <v>1458</v>
      </c>
      <c r="DI225" s="27"/>
      <c r="DJ225" s="27" t="s">
        <v>1228</v>
      </c>
      <c r="DK225" s="27"/>
      <c r="DL225" s="49"/>
      <c r="DM225" s="49"/>
      <c r="DN225" s="25"/>
      <c r="DO225" t="s">
        <v>1558</v>
      </c>
    </row>
    <row r="226" spans="1:119" ht="25.5" customHeight="1" x14ac:dyDescent="0.25">
      <c r="A226" s="26" t="s">
        <v>1148</v>
      </c>
      <c r="B226" s="27">
        <v>2022</v>
      </c>
      <c r="C226" s="200" t="s">
        <v>1149</v>
      </c>
      <c r="D226" s="201" t="s">
        <v>3462</v>
      </c>
      <c r="E226" s="192" t="s">
        <v>3463</v>
      </c>
      <c r="F226" s="330" t="s">
        <v>3464</v>
      </c>
      <c r="G226" s="27" t="s">
        <v>1738</v>
      </c>
      <c r="H226" s="27" t="s">
        <v>1727</v>
      </c>
      <c r="I226" s="27" t="s">
        <v>1739</v>
      </c>
      <c r="J226" s="25" t="s">
        <v>3465</v>
      </c>
      <c r="K226" s="304" t="s">
        <v>3466</v>
      </c>
      <c r="L226" s="27" t="s">
        <v>1150</v>
      </c>
      <c r="M226" s="27" t="s">
        <v>1529</v>
      </c>
      <c r="N226" s="146" t="s">
        <v>3467</v>
      </c>
      <c r="O226" s="27">
        <v>4</v>
      </c>
      <c r="P226" s="27"/>
      <c r="Q226" s="27" t="s">
        <v>1530</v>
      </c>
      <c r="R226" s="378" t="s">
        <v>1808</v>
      </c>
      <c r="S226" s="27"/>
      <c r="T226" s="25" t="s">
        <v>3468</v>
      </c>
      <c r="U226" s="27" t="s">
        <v>1430</v>
      </c>
      <c r="V226" s="37">
        <v>65786781</v>
      </c>
      <c r="W226" s="27"/>
      <c r="X226" s="27"/>
      <c r="Y226" s="27"/>
      <c r="Z226" s="37">
        <v>7551935</v>
      </c>
      <c r="AA226" s="37"/>
      <c r="AB226" s="37">
        <v>2</v>
      </c>
      <c r="AC226" s="27">
        <v>0</v>
      </c>
      <c r="AD226" s="40">
        <v>44819</v>
      </c>
      <c r="AE226" s="40">
        <v>44819</v>
      </c>
      <c r="AF226" s="189"/>
      <c r="AG226" s="197">
        <v>44879</v>
      </c>
      <c r="AH226" s="43"/>
      <c r="AI226" s="187">
        <v>66200000</v>
      </c>
      <c r="AJ226" s="187"/>
      <c r="AK226" s="187"/>
      <c r="AL226" s="27"/>
      <c r="AM226" s="169"/>
      <c r="AN226" s="27"/>
      <c r="AO226" s="25"/>
      <c r="AP226" s="173"/>
      <c r="AQ226" s="27"/>
      <c r="AR226" s="146"/>
      <c r="AS226" s="37"/>
      <c r="AT226" s="27">
        <f>IFERROR(VLOOKUP(AS226,#REF!,2,0), )</f>
        <v>0</v>
      </c>
      <c r="AU226" s="27"/>
      <c r="AV226" s="27">
        <f>IFERROR(VLOOKUP(AU226,#REF!,2,0), )</f>
        <v>0</v>
      </c>
      <c r="AW226" s="27"/>
      <c r="AX226" s="27"/>
      <c r="AY226" s="37"/>
      <c r="AZ226" s="37">
        <v>1</v>
      </c>
      <c r="BA226" s="37"/>
      <c r="BB226" s="37"/>
      <c r="BC226" s="37"/>
      <c r="BD226" s="37"/>
      <c r="BE226" s="37"/>
      <c r="BF226" s="45"/>
      <c r="BG226" s="45"/>
      <c r="BH226" s="45"/>
      <c r="BI226" s="45"/>
      <c r="BJ226" s="45"/>
      <c r="BK226" s="45"/>
      <c r="BL226" s="45"/>
      <c r="BM226" s="45"/>
      <c r="BN226" s="45"/>
      <c r="BO226" s="45"/>
      <c r="BP226" s="46"/>
      <c r="BQ226" s="37"/>
      <c r="BR226" s="46"/>
      <c r="BS226" s="46"/>
      <c r="BT226" s="46"/>
      <c r="BU226" s="46"/>
      <c r="BV226" s="46"/>
      <c r="BW226" s="46"/>
      <c r="BX226" s="46"/>
      <c r="BY226" s="46"/>
      <c r="BZ226" s="37"/>
      <c r="CA226" s="43">
        <v>0</v>
      </c>
      <c r="CB226" s="37">
        <v>0</v>
      </c>
      <c r="CC226" s="37">
        <v>15</v>
      </c>
      <c r="CD226" s="42">
        <v>44894</v>
      </c>
      <c r="CE226" s="46"/>
      <c r="CF226" s="46"/>
      <c r="CG226" s="43"/>
      <c r="CH226" s="37"/>
      <c r="CI226" s="37"/>
      <c r="CJ226" s="42"/>
      <c r="CK226" s="46"/>
      <c r="CL226" s="46"/>
      <c r="CM226" s="46"/>
      <c r="CN226" s="46"/>
      <c r="CO226" s="37"/>
      <c r="CP226" s="42"/>
      <c r="CQ226" s="46">
        <f t="shared" si="21"/>
        <v>0</v>
      </c>
      <c r="CR226" s="48">
        <f t="shared" si="24"/>
        <v>0</v>
      </c>
      <c r="CS226" s="48">
        <f t="shared" si="23"/>
        <v>15</v>
      </c>
      <c r="CT226" s="197">
        <v>44894</v>
      </c>
      <c r="CU226" s="389">
        <f t="shared" si="25"/>
        <v>66200000</v>
      </c>
      <c r="CV226" s="46"/>
      <c r="CW226" s="27"/>
      <c r="CX226" s="27"/>
      <c r="CY226" s="27"/>
      <c r="CZ226" s="142"/>
      <c r="DA226" s="142"/>
      <c r="DB226" s="142"/>
      <c r="DC226" s="142"/>
      <c r="DD226" s="142"/>
      <c r="DE226" s="142"/>
      <c r="DF226" s="27"/>
      <c r="DG226" s="27" t="s">
        <v>1847</v>
      </c>
      <c r="DH226" s="27" t="s">
        <v>1458</v>
      </c>
      <c r="DI226" s="27"/>
      <c r="DJ226" s="27" t="s">
        <v>1228</v>
      </c>
      <c r="DK226" s="25" t="s">
        <v>2825</v>
      </c>
      <c r="DL226" s="49" t="s">
        <v>3469</v>
      </c>
      <c r="DM226" s="49" t="s">
        <v>3470</v>
      </c>
      <c r="DN226" s="25"/>
      <c r="DO226" t="s">
        <v>1558</v>
      </c>
    </row>
    <row r="227" spans="1:119" ht="25.5" customHeight="1" x14ac:dyDescent="0.25">
      <c r="A227" s="26" t="s">
        <v>1151</v>
      </c>
      <c r="B227" s="27">
        <v>2022</v>
      </c>
      <c r="C227" s="200" t="s">
        <v>1152</v>
      </c>
      <c r="D227" s="201" t="s">
        <v>3471</v>
      </c>
      <c r="E227" s="192" t="s">
        <v>3472</v>
      </c>
      <c r="F227" s="330" t="s">
        <v>3473</v>
      </c>
      <c r="G227" s="27" t="s">
        <v>1702</v>
      </c>
      <c r="H227" s="27" t="s">
        <v>1727</v>
      </c>
      <c r="I227" s="27" t="s">
        <v>1739</v>
      </c>
      <c r="J227" s="25" t="s">
        <v>3474</v>
      </c>
      <c r="K227" s="304" t="s">
        <v>3475</v>
      </c>
      <c r="L227" s="27" t="s">
        <v>1153</v>
      </c>
      <c r="M227" s="27" t="s">
        <v>1529</v>
      </c>
      <c r="N227" s="146" t="s">
        <v>3476</v>
      </c>
      <c r="O227" s="27">
        <v>0</v>
      </c>
      <c r="P227" s="27"/>
      <c r="Q227" s="27" t="s">
        <v>1530</v>
      </c>
      <c r="R227" s="378" t="s">
        <v>1808</v>
      </c>
      <c r="S227" s="27"/>
      <c r="T227" s="25" t="s">
        <v>3477</v>
      </c>
      <c r="U227" s="27" t="s">
        <v>1529</v>
      </c>
      <c r="V227" s="37" t="s">
        <v>3476</v>
      </c>
      <c r="W227" s="27"/>
      <c r="X227" s="27"/>
      <c r="Y227" s="27"/>
      <c r="Z227" s="37">
        <v>8855993</v>
      </c>
      <c r="AA227" s="37"/>
      <c r="AB227" s="37">
        <v>0</v>
      </c>
      <c r="AC227" s="27">
        <v>60</v>
      </c>
      <c r="AD227" s="40">
        <v>44817</v>
      </c>
      <c r="AE227" s="40">
        <v>44832</v>
      </c>
      <c r="AF227" s="169"/>
      <c r="AG227" s="197">
        <v>44877</v>
      </c>
      <c r="AH227" s="43"/>
      <c r="AI227" s="187">
        <v>228734200</v>
      </c>
      <c r="AJ227" s="187"/>
      <c r="AK227" s="187"/>
      <c r="AL227" s="27">
        <v>2041013</v>
      </c>
      <c r="AM227" s="25" t="s">
        <v>3478</v>
      </c>
      <c r="AN227" s="27">
        <v>708</v>
      </c>
      <c r="AO227" s="25" t="s">
        <v>3479</v>
      </c>
      <c r="AP227" s="191">
        <v>44820</v>
      </c>
      <c r="AQ227" s="27" t="s">
        <v>1434</v>
      </c>
      <c r="AR227" s="146" t="s">
        <v>3480</v>
      </c>
      <c r="AS227" s="27">
        <v>1</v>
      </c>
      <c r="AT227" s="27" t="s">
        <v>3481</v>
      </c>
      <c r="AU227" s="27">
        <v>6</v>
      </c>
      <c r="AV227" s="27" t="s">
        <v>1449</v>
      </c>
      <c r="AW227" s="25">
        <v>2101</v>
      </c>
      <c r="AX227" s="25" t="s">
        <v>220</v>
      </c>
      <c r="AY227" s="37"/>
      <c r="AZ227" s="37">
        <v>1</v>
      </c>
      <c r="BA227" s="37"/>
      <c r="BB227" s="37"/>
      <c r="BC227" s="37"/>
      <c r="BD227" s="37"/>
      <c r="BE227" s="37"/>
      <c r="BF227" s="45"/>
      <c r="BG227" s="45"/>
      <c r="BH227" s="45"/>
      <c r="BI227" s="45"/>
      <c r="BJ227" s="45"/>
      <c r="BK227" s="45"/>
      <c r="BL227" s="45"/>
      <c r="BM227" s="45"/>
      <c r="BN227" s="45"/>
      <c r="BO227" s="45"/>
      <c r="BP227" s="46"/>
      <c r="BQ227" s="37"/>
      <c r="BR227" s="46"/>
      <c r="BS227" s="46"/>
      <c r="BT227" s="46"/>
      <c r="BU227" s="46"/>
      <c r="BV227" s="46"/>
      <c r="BW227" s="46"/>
      <c r="BX227" s="46"/>
      <c r="BY227" s="46"/>
      <c r="BZ227" s="37"/>
      <c r="CA227" s="43">
        <v>0</v>
      </c>
      <c r="CB227" s="37"/>
      <c r="CC227" s="37"/>
      <c r="CD227" s="42"/>
      <c r="CE227" s="46"/>
      <c r="CF227" s="46"/>
      <c r="CG227" s="43"/>
      <c r="CH227" s="37"/>
      <c r="CI227" s="37"/>
      <c r="CJ227" s="42"/>
      <c r="CK227" s="46"/>
      <c r="CL227" s="46"/>
      <c r="CM227" s="46"/>
      <c r="CN227" s="46"/>
      <c r="CO227" s="37"/>
      <c r="CP227" s="42"/>
      <c r="CQ227" s="46">
        <f t="shared" si="21"/>
        <v>0</v>
      </c>
      <c r="CR227" s="48">
        <f t="shared" si="24"/>
        <v>0</v>
      </c>
      <c r="CS227" s="48">
        <f t="shared" si="23"/>
        <v>0</v>
      </c>
      <c r="CT227" s="197">
        <v>44904</v>
      </c>
      <c r="CU227" s="389">
        <f t="shared" si="25"/>
        <v>228734200</v>
      </c>
      <c r="CV227" s="46"/>
      <c r="CW227" s="27"/>
      <c r="CX227" s="27"/>
      <c r="CY227" s="27"/>
      <c r="CZ227" s="142"/>
      <c r="DA227" s="142"/>
      <c r="DB227" s="142"/>
      <c r="DC227" s="142"/>
      <c r="DD227" s="142"/>
      <c r="DE227" s="142"/>
      <c r="DF227" s="27"/>
      <c r="DG227" s="27" t="s">
        <v>1462</v>
      </c>
      <c r="DH227" s="27" t="s">
        <v>1458</v>
      </c>
      <c r="DI227" s="27"/>
      <c r="DJ227" s="27" t="s">
        <v>3482</v>
      </c>
      <c r="DK227" s="27"/>
      <c r="DL227" s="49"/>
      <c r="DM227" s="49"/>
      <c r="DN227" s="25"/>
      <c r="DO227" t="s">
        <v>1558</v>
      </c>
    </row>
    <row r="228" spans="1:119" ht="25.5" customHeight="1" x14ac:dyDescent="0.25">
      <c r="A228" s="26" t="s">
        <v>1154</v>
      </c>
      <c r="B228" s="27">
        <v>2022</v>
      </c>
      <c r="C228" s="200" t="s">
        <v>1155</v>
      </c>
      <c r="D228" s="201" t="s">
        <v>3483</v>
      </c>
      <c r="E228" s="192" t="s">
        <v>3484</v>
      </c>
      <c r="F228" s="330" t="s">
        <v>3485</v>
      </c>
      <c r="G228" s="189" t="s">
        <v>1425</v>
      </c>
      <c r="H228" s="189" t="s">
        <v>1426</v>
      </c>
      <c r="I228" s="189" t="s">
        <v>1427</v>
      </c>
      <c r="J228" s="31" t="s">
        <v>3486</v>
      </c>
      <c r="K228" s="308" t="s">
        <v>1517</v>
      </c>
      <c r="L228" s="27" t="s">
        <v>567</v>
      </c>
      <c r="M228" s="27" t="s">
        <v>1430</v>
      </c>
      <c r="N228" s="146">
        <v>1022426514</v>
      </c>
      <c r="O228" s="176">
        <v>4</v>
      </c>
      <c r="P228" s="27" t="s">
        <v>1565</v>
      </c>
      <c r="Q228" s="27" t="s">
        <v>1431</v>
      </c>
      <c r="R228" s="378" t="s">
        <v>1485</v>
      </c>
      <c r="S228" s="27" t="s">
        <v>1491</v>
      </c>
      <c r="T228" s="25"/>
      <c r="U228" s="27"/>
      <c r="V228" s="37"/>
      <c r="W228" s="27"/>
      <c r="X228" s="27"/>
      <c r="Y228" s="27" t="s">
        <v>1518</v>
      </c>
      <c r="Z228" s="37">
        <v>3212181836</v>
      </c>
      <c r="AA228" s="37"/>
      <c r="AB228" s="37">
        <v>3</v>
      </c>
      <c r="AC228" s="27">
        <v>15</v>
      </c>
      <c r="AD228" s="40">
        <v>44819</v>
      </c>
      <c r="AE228" s="40">
        <v>44820</v>
      </c>
      <c r="AF228" s="189"/>
      <c r="AG228" s="197">
        <v>44834</v>
      </c>
      <c r="AH228" s="43">
        <v>6000000</v>
      </c>
      <c r="AI228" s="187">
        <v>21000000</v>
      </c>
      <c r="AJ228" s="187"/>
      <c r="AK228" s="187"/>
      <c r="AL228" s="27" t="s">
        <v>3487</v>
      </c>
      <c r="AM228" s="25" t="s">
        <v>1673</v>
      </c>
      <c r="AN228" s="27">
        <v>707</v>
      </c>
      <c r="AO228" s="25" t="s">
        <v>3488</v>
      </c>
      <c r="AP228" s="191">
        <v>44820</v>
      </c>
      <c r="AQ228" s="27" t="s">
        <v>1434</v>
      </c>
      <c r="AR228" s="25" t="s">
        <v>1435</v>
      </c>
      <c r="AS228" s="37">
        <v>5</v>
      </c>
      <c r="AT228" s="27">
        <f>IFERROR(VLOOKUP(AS228,#REF!,2,0), )</f>
        <v>0</v>
      </c>
      <c r="AU228" s="27">
        <v>57</v>
      </c>
      <c r="AV228" s="27">
        <f>IFERROR(VLOOKUP(AU228,#REF!,2,0), )</f>
        <v>0</v>
      </c>
      <c r="AW228" s="27">
        <v>2169</v>
      </c>
      <c r="AX228" s="27" t="s">
        <v>3461</v>
      </c>
      <c r="AY228" s="37">
        <v>1</v>
      </c>
      <c r="AZ228" s="37">
        <v>1</v>
      </c>
      <c r="BA228" s="37"/>
      <c r="BB228" s="37"/>
      <c r="BC228" s="37"/>
      <c r="BD228" s="37"/>
      <c r="BE228" s="37"/>
      <c r="BF228" s="45"/>
      <c r="BG228" s="45"/>
      <c r="BH228" s="45"/>
      <c r="BI228" s="45"/>
      <c r="BJ228" s="45"/>
      <c r="BK228" s="45"/>
      <c r="BL228" s="45"/>
      <c r="BM228" s="45"/>
      <c r="BN228" s="45"/>
      <c r="BO228" s="45"/>
      <c r="BP228" s="46"/>
      <c r="BQ228" s="37"/>
      <c r="BR228" s="46"/>
      <c r="BS228" s="46"/>
      <c r="BT228" s="46"/>
      <c r="BU228" s="46"/>
      <c r="BV228" s="46"/>
      <c r="BW228" s="46"/>
      <c r="BX228" s="46"/>
      <c r="BY228" s="46"/>
      <c r="BZ228" s="37"/>
      <c r="CA228" s="43">
        <v>6000000</v>
      </c>
      <c r="CB228" s="37">
        <v>1</v>
      </c>
      <c r="CC228" s="37">
        <v>0</v>
      </c>
      <c r="CD228" s="42">
        <v>44957</v>
      </c>
      <c r="CE228" s="46"/>
      <c r="CF228" s="46"/>
      <c r="CG228" s="43"/>
      <c r="CH228" s="37"/>
      <c r="CI228" s="37"/>
      <c r="CJ228" s="42"/>
      <c r="CK228" s="46"/>
      <c r="CL228" s="46"/>
      <c r="CM228" s="46"/>
      <c r="CN228" s="46"/>
      <c r="CO228" s="37"/>
      <c r="CP228" s="42"/>
      <c r="CQ228" s="46">
        <f t="shared" si="21"/>
        <v>6000000</v>
      </c>
      <c r="CR228" s="48">
        <f t="shared" si="24"/>
        <v>1</v>
      </c>
      <c r="CS228" s="48">
        <f t="shared" si="23"/>
        <v>0</v>
      </c>
      <c r="CT228" s="42">
        <v>44957</v>
      </c>
      <c r="CU228" s="389">
        <f t="shared" si="25"/>
        <v>27000000</v>
      </c>
      <c r="CV228" s="46"/>
      <c r="CW228" s="27"/>
      <c r="CX228" s="27"/>
      <c r="CY228" s="27"/>
      <c r="CZ228" s="142"/>
      <c r="DA228" s="142"/>
      <c r="DB228" s="142"/>
      <c r="DC228" s="142"/>
      <c r="DD228" s="142"/>
      <c r="DE228" s="142"/>
      <c r="DF228" s="27"/>
      <c r="DG228" s="27" t="s">
        <v>1847</v>
      </c>
      <c r="DH228" s="27" t="s">
        <v>1458</v>
      </c>
      <c r="DI228" s="27"/>
      <c r="DJ228" s="27" t="s">
        <v>1228</v>
      </c>
      <c r="DK228" s="27"/>
      <c r="DL228" s="49"/>
      <c r="DM228" s="49"/>
      <c r="DN228" s="25"/>
      <c r="DO228" t="s">
        <v>1558</v>
      </c>
    </row>
    <row r="229" spans="1:119" ht="25.5" customHeight="1" x14ac:dyDescent="0.25">
      <c r="A229" s="26" t="s">
        <v>1156</v>
      </c>
      <c r="B229" s="27">
        <v>2022</v>
      </c>
      <c r="C229" s="30" t="s">
        <v>1157</v>
      </c>
      <c r="D229" s="186" t="s">
        <v>3489</v>
      </c>
      <c r="E229" s="36" t="s">
        <v>3490</v>
      </c>
      <c r="F229" s="324" t="s">
        <v>3491</v>
      </c>
      <c r="G229" s="27" t="s">
        <v>1702</v>
      </c>
      <c r="H229" s="27" t="s">
        <v>1727</v>
      </c>
      <c r="I229" s="27" t="s">
        <v>1739</v>
      </c>
      <c r="J229" s="25" t="s">
        <v>3492</v>
      </c>
      <c r="K229" s="302" t="s">
        <v>3493</v>
      </c>
      <c r="L229" s="27" t="s">
        <v>1158</v>
      </c>
      <c r="M229" s="27" t="s">
        <v>1529</v>
      </c>
      <c r="N229" s="146" t="s">
        <v>3494</v>
      </c>
      <c r="O229" s="176">
        <v>6</v>
      </c>
      <c r="P229" s="27"/>
      <c r="Q229" s="27" t="s">
        <v>1530</v>
      </c>
      <c r="R229" s="378" t="s">
        <v>1808</v>
      </c>
      <c r="S229" s="27"/>
      <c r="T229" s="25" t="s">
        <v>3495</v>
      </c>
      <c r="U229" s="27" t="s">
        <v>1430</v>
      </c>
      <c r="V229" s="32">
        <v>35475728</v>
      </c>
      <c r="W229" s="27"/>
      <c r="X229" s="27"/>
      <c r="Y229" s="27" t="s">
        <v>3496</v>
      </c>
      <c r="Z229" s="37">
        <v>3112415015</v>
      </c>
      <c r="AA229" s="37"/>
      <c r="AB229" s="37"/>
      <c r="AC229" s="27">
        <v>30</v>
      </c>
      <c r="AD229" s="40">
        <v>44819</v>
      </c>
      <c r="AE229" s="40">
        <v>44819</v>
      </c>
      <c r="AF229" s="189"/>
      <c r="AG229" s="197">
        <v>44848</v>
      </c>
      <c r="AH229" s="43"/>
      <c r="AI229" s="187">
        <v>69840636</v>
      </c>
      <c r="AJ229" s="187"/>
      <c r="AK229" s="187"/>
      <c r="AL229" s="27" t="s">
        <v>3497</v>
      </c>
      <c r="AM229" s="25" t="s">
        <v>1673</v>
      </c>
      <c r="AN229" s="27">
        <v>701</v>
      </c>
      <c r="AO229" s="25" t="s">
        <v>3498</v>
      </c>
      <c r="AP229" s="191">
        <v>44819</v>
      </c>
      <c r="AQ229" s="27" t="s">
        <v>1434</v>
      </c>
      <c r="AR229" s="25" t="s">
        <v>1514</v>
      </c>
      <c r="AS229" s="37">
        <v>1</v>
      </c>
      <c r="AT229" s="27" t="s">
        <v>3481</v>
      </c>
      <c r="AU229" s="27">
        <v>57</v>
      </c>
      <c r="AV229" s="27">
        <f>IFERROR(VLOOKUP(AU229,#REF!,2,0), )</f>
        <v>0</v>
      </c>
      <c r="AW229" s="27">
        <v>2169</v>
      </c>
      <c r="AX229" s="27" t="s">
        <v>3461</v>
      </c>
      <c r="AY229" s="37"/>
      <c r="AZ229" s="37"/>
      <c r="BA229" s="37"/>
      <c r="BB229" s="37"/>
      <c r="BC229" s="37"/>
      <c r="BD229" s="37">
        <v>1</v>
      </c>
      <c r="BE229" s="37"/>
      <c r="BF229" s="45"/>
      <c r="BG229" s="45"/>
      <c r="BH229" s="45"/>
      <c r="BI229" s="45"/>
      <c r="BJ229" s="45"/>
      <c r="BK229" s="45"/>
      <c r="BL229" s="45"/>
      <c r="BM229" s="45"/>
      <c r="BN229" s="45"/>
      <c r="BO229" s="45"/>
      <c r="BP229" s="46"/>
      <c r="BQ229" s="37"/>
      <c r="BR229" s="46"/>
      <c r="BS229" s="46"/>
      <c r="BT229" s="46"/>
      <c r="BU229" s="46"/>
      <c r="BV229" s="46"/>
      <c r="BW229" s="46"/>
      <c r="BX229" s="46"/>
      <c r="BY229" s="46"/>
      <c r="BZ229" s="37"/>
      <c r="CA229" s="43">
        <v>0</v>
      </c>
      <c r="CB229" s="37"/>
      <c r="CC229" s="37"/>
      <c r="CD229" s="42"/>
      <c r="CE229" s="46"/>
      <c r="CF229" s="46"/>
      <c r="CG229" s="43"/>
      <c r="CH229" s="37"/>
      <c r="CI229" s="37"/>
      <c r="CJ229" s="42"/>
      <c r="CK229" s="46"/>
      <c r="CL229" s="46"/>
      <c r="CM229" s="46"/>
      <c r="CN229" s="46"/>
      <c r="CO229" s="37"/>
      <c r="CP229" s="42"/>
      <c r="CQ229" s="46">
        <f t="shared" si="21"/>
        <v>0</v>
      </c>
      <c r="CR229" s="48">
        <f t="shared" si="24"/>
        <v>0</v>
      </c>
      <c r="CS229" s="48">
        <f t="shared" si="23"/>
        <v>0</v>
      </c>
      <c r="CT229" s="197">
        <v>44848</v>
      </c>
      <c r="CU229" s="389">
        <f t="shared" si="25"/>
        <v>69840636</v>
      </c>
      <c r="CV229" s="46"/>
      <c r="CW229" s="27"/>
      <c r="CX229" s="27"/>
      <c r="CY229" s="27"/>
      <c r="CZ229" s="142"/>
      <c r="DA229" s="142"/>
      <c r="DB229" s="142"/>
      <c r="DC229" s="142"/>
      <c r="DD229" s="142"/>
      <c r="DE229" s="142"/>
      <c r="DF229" s="27"/>
      <c r="DG229" s="27" t="s">
        <v>1847</v>
      </c>
      <c r="DH229" s="27" t="s">
        <v>1458</v>
      </c>
      <c r="DI229" s="27"/>
      <c r="DJ229" s="27" t="s">
        <v>1230</v>
      </c>
      <c r="DK229" s="27"/>
      <c r="DL229" s="49"/>
      <c r="DM229" s="49"/>
      <c r="DN229" s="25"/>
      <c r="DO229" t="s">
        <v>1558</v>
      </c>
    </row>
    <row r="230" spans="1:119" ht="25.5" customHeight="1" x14ac:dyDescent="0.25">
      <c r="A230" s="26" t="s">
        <v>1159</v>
      </c>
      <c r="B230" s="27">
        <v>2022</v>
      </c>
      <c r="C230" s="30" t="s">
        <v>1160</v>
      </c>
      <c r="D230" s="186" t="s">
        <v>3499</v>
      </c>
      <c r="E230" s="36" t="s">
        <v>3500</v>
      </c>
      <c r="F230" s="324" t="s">
        <v>3501</v>
      </c>
      <c r="G230" s="27" t="s">
        <v>1425</v>
      </c>
      <c r="H230" s="27" t="s">
        <v>1426</v>
      </c>
      <c r="I230" s="27" t="s">
        <v>1427</v>
      </c>
      <c r="J230" s="25" t="s">
        <v>2380</v>
      </c>
      <c r="K230" s="302" t="s">
        <v>1669</v>
      </c>
      <c r="L230" s="27" t="s">
        <v>773</v>
      </c>
      <c r="M230" s="27" t="s">
        <v>1430</v>
      </c>
      <c r="N230" s="146">
        <v>51564922</v>
      </c>
      <c r="O230" s="176">
        <v>1</v>
      </c>
      <c r="P230" s="27" t="s">
        <v>1582</v>
      </c>
      <c r="Q230" s="27" t="s">
        <v>1431</v>
      </c>
      <c r="R230" s="378" t="s">
        <v>1470</v>
      </c>
      <c r="S230" s="27" t="s">
        <v>1451</v>
      </c>
      <c r="T230" s="27"/>
      <c r="U230" s="27"/>
      <c r="V230" s="37"/>
      <c r="W230" s="27"/>
      <c r="X230" s="27"/>
      <c r="Y230" s="27" t="s">
        <v>1670</v>
      </c>
      <c r="Z230" s="37">
        <v>5262359</v>
      </c>
      <c r="AA230" s="37"/>
      <c r="AB230" s="37">
        <v>4</v>
      </c>
      <c r="AC230" s="27">
        <v>0</v>
      </c>
      <c r="AD230" s="40">
        <v>44820</v>
      </c>
      <c r="AE230" s="40">
        <v>44838</v>
      </c>
      <c r="AF230" s="169"/>
      <c r="AG230" s="197">
        <v>44960</v>
      </c>
      <c r="AH230" s="43">
        <v>2300000</v>
      </c>
      <c r="AI230" s="187">
        <v>9200000</v>
      </c>
      <c r="AJ230" s="187"/>
      <c r="AK230" s="187"/>
      <c r="AL230" s="27" t="s">
        <v>3502</v>
      </c>
      <c r="AM230" s="25" t="s">
        <v>1771</v>
      </c>
      <c r="AN230" s="27">
        <v>829</v>
      </c>
      <c r="AO230" s="25" t="s">
        <v>3503</v>
      </c>
      <c r="AP230" s="191">
        <v>44838</v>
      </c>
      <c r="AQ230" s="27" t="s">
        <v>1434</v>
      </c>
      <c r="AR230" s="25" t="s">
        <v>1479</v>
      </c>
      <c r="AS230" s="37">
        <v>1</v>
      </c>
      <c r="AT230" s="27">
        <f>IFERROR(VLOOKUP(AS230,#REF!,2,0), )</f>
        <v>0</v>
      </c>
      <c r="AU230" s="27">
        <v>20</v>
      </c>
      <c r="AV230" s="27">
        <f>IFERROR(VLOOKUP(AU230,#REF!,2,0), )</f>
        <v>0</v>
      </c>
      <c r="AW230" s="27">
        <v>2072</v>
      </c>
      <c r="AX230" s="27" t="s">
        <v>254</v>
      </c>
      <c r="AY230" s="37"/>
      <c r="AZ230" s="37"/>
      <c r="BA230" s="37"/>
      <c r="BB230" s="37"/>
      <c r="BC230" s="37"/>
      <c r="BD230" s="37"/>
      <c r="BE230" s="37"/>
      <c r="BF230" s="45"/>
      <c r="BG230" s="45"/>
      <c r="BH230" s="45"/>
      <c r="BI230" s="45"/>
      <c r="BJ230" s="45"/>
      <c r="BK230" s="45"/>
      <c r="BL230" s="45"/>
      <c r="BM230" s="45"/>
      <c r="BN230" s="45"/>
      <c r="BO230" s="45"/>
      <c r="BP230" s="46"/>
      <c r="BQ230" s="37"/>
      <c r="BR230" s="46"/>
      <c r="BS230" s="46"/>
      <c r="BT230" s="46"/>
      <c r="BU230" s="46"/>
      <c r="BV230" s="46"/>
      <c r="BW230" s="46"/>
      <c r="BX230" s="46"/>
      <c r="BY230" s="46"/>
      <c r="BZ230" s="37"/>
      <c r="CA230" s="43">
        <v>0</v>
      </c>
      <c r="CB230" s="37"/>
      <c r="CC230" s="37"/>
      <c r="CD230" s="42"/>
      <c r="CE230" s="46"/>
      <c r="CF230" s="46"/>
      <c r="CG230" s="43"/>
      <c r="CH230" s="37"/>
      <c r="CI230" s="37"/>
      <c r="CJ230" s="42"/>
      <c r="CK230" s="46"/>
      <c r="CL230" s="46"/>
      <c r="CM230" s="46"/>
      <c r="CN230" s="46"/>
      <c r="CO230" s="37"/>
      <c r="CP230" s="42"/>
      <c r="CQ230" s="46">
        <f t="shared" si="21"/>
        <v>0</v>
      </c>
      <c r="CR230" s="48">
        <f t="shared" si="24"/>
        <v>0</v>
      </c>
      <c r="CS230" s="48">
        <f t="shared" si="23"/>
        <v>0</v>
      </c>
      <c r="CT230" s="197">
        <v>44960</v>
      </c>
      <c r="CU230" s="389">
        <f t="shared" si="25"/>
        <v>9200000</v>
      </c>
      <c r="CV230" s="46"/>
      <c r="CW230" s="27"/>
      <c r="CX230" s="27"/>
      <c r="CY230" s="27"/>
      <c r="CZ230" s="142"/>
      <c r="DA230" s="142"/>
      <c r="DB230" s="142"/>
      <c r="DC230" s="142"/>
      <c r="DD230" s="142"/>
      <c r="DE230" s="142"/>
      <c r="DF230" s="27"/>
      <c r="DG230" s="27" t="s">
        <v>1847</v>
      </c>
      <c r="DH230" s="27" t="s">
        <v>1458</v>
      </c>
      <c r="DI230" s="27"/>
      <c r="DJ230" s="27" t="s">
        <v>2124</v>
      </c>
      <c r="DK230" s="27"/>
      <c r="DL230" s="49"/>
      <c r="DM230" s="49"/>
      <c r="DN230" s="25"/>
      <c r="DO230" t="s">
        <v>1558</v>
      </c>
    </row>
    <row r="231" spans="1:119" ht="25.5" customHeight="1" x14ac:dyDescent="0.25">
      <c r="A231" s="26" t="s">
        <v>1161</v>
      </c>
      <c r="B231" s="27">
        <v>2022</v>
      </c>
      <c r="C231" s="30" t="s">
        <v>1162</v>
      </c>
      <c r="D231" s="186" t="s">
        <v>3504</v>
      </c>
      <c r="E231" s="36" t="s">
        <v>3505</v>
      </c>
      <c r="F231" s="324" t="s">
        <v>3506</v>
      </c>
      <c r="G231" s="27" t="s">
        <v>1425</v>
      </c>
      <c r="H231" s="27" t="s">
        <v>1426</v>
      </c>
      <c r="I231" s="27" t="s">
        <v>1427</v>
      </c>
      <c r="J231" s="25" t="s">
        <v>1722</v>
      </c>
      <c r="K231" s="302" t="s">
        <v>3507</v>
      </c>
      <c r="L231" s="27" t="s">
        <v>1163</v>
      </c>
      <c r="M231" s="27" t="s">
        <v>1430</v>
      </c>
      <c r="N231" s="146">
        <v>1015466109</v>
      </c>
      <c r="O231" s="176">
        <v>1</v>
      </c>
      <c r="P231" s="27"/>
      <c r="Q231" s="27" t="s">
        <v>1431</v>
      </c>
      <c r="R231" s="378" t="s">
        <v>1470</v>
      </c>
      <c r="S231" s="27" t="s">
        <v>1451</v>
      </c>
      <c r="T231" s="27"/>
      <c r="U231" s="27"/>
      <c r="V231" s="37"/>
      <c r="W231" s="27"/>
      <c r="X231" s="27"/>
      <c r="Y231" s="27" t="s">
        <v>1709</v>
      </c>
      <c r="Z231" s="37">
        <v>3057833039</v>
      </c>
      <c r="AA231" s="37"/>
      <c r="AB231" s="37">
        <v>3</v>
      </c>
      <c r="AC231" s="27">
        <v>15</v>
      </c>
      <c r="AD231" s="40">
        <v>44819</v>
      </c>
      <c r="AE231" s="40">
        <v>44824</v>
      </c>
      <c r="AF231" s="189"/>
      <c r="AG231" s="197">
        <v>44931</v>
      </c>
      <c r="AH231" s="43">
        <v>2800000</v>
      </c>
      <c r="AI231" s="187">
        <v>9800000</v>
      </c>
      <c r="AJ231" s="187"/>
      <c r="AK231" s="187"/>
      <c r="AL231" s="27" t="s">
        <v>3508</v>
      </c>
      <c r="AM231" s="25" t="s">
        <v>1673</v>
      </c>
      <c r="AN231" s="27">
        <v>712</v>
      </c>
      <c r="AO231" s="25" t="s">
        <v>3509</v>
      </c>
      <c r="AP231" s="191">
        <v>44820</v>
      </c>
      <c r="AQ231" s="27" t="s">
        <v>1434</v>
      </c>
      <c r="AR231" s="25" t="s">
        <v>1546</v>
      </c>
      <c r="AS231" s="37">
        <v>4</v>
      </c>
      <c r="AT231" s="27">
        <f>IFERROR(VLOOKUP(AS231,#REF!,2,0), )</f>
        <v>0</v>
      </c>
      <c r="AU231" s="27">
        <v>49</v>
      </c>
      <c r="AV231" s="27">
        <f>IFERROR(VLOOKUP(AU231,#REF!,2,0), )</f>
        <v>0</v>
      </c>
      <c r="AW231" s="27">
        <v>2154</v>
      </c>
      <c r="AX231" s="25" t="s">
        <v>69</v>
      </c>
      <c r="AY231" s="37">
        <v>1</v>
      </c>
      <c r="AZ231" s="37">
        <v>1</v>
      </c>
      <c r="BA231" s="37"/>
      <c r="BB231" s="37"/>
      <c r="BC231" s="37"/>
      <c r="BD231" s="37">
        <v>1</v>
      </c>
      <c r="BE231" s="37"/>
      <c r="BF231" s="45"/>
      <c r="BG231" s="45"/>
      <c r="BH231" s="45"/>
      <c r="BI231" s="45"/>
      <c r="BJ231" s="45"/>
      <c r="BK231" s="45"/>
      <c r="BL231" s="45"/>
      <c r="BM231" s="45"/>
      <c r="BN231" s="45"/>
      <c r="BO231" s="45"/>
      <c r="BP231" s="46"/>
      <c r="BQ231" s="37"/>
      <c r="BR231" s="46"/>
      <c r="BS231" s="46"/>
      <c r="BT231" s="46"/>
      <c r="BU231" s="46"/>
      <c r="BV231" s="46"/>
      <c r="BW231" s="46"/>
      <c r="BX231" s="46"/>
      <c r="BY231" s="46"/>
      <c r="BZ231" s="37"/>
      <c r="CA231" s="43">
        <v>1400000</v>
      </c>
      <c r="CB231" s="37">
        <v>0</v>
      </c>
      <c r="CC231" s="37">
        <v>15</v>
      </c>
      <c r="CD231" s="42">
        <v>44945</v>
      </c>
      <c r="CE231" s="46"/>
      <c r="CF231" s="46"/>
      <c r="CG231" s="43"/>
      <c r="CH231" s="37"/>
      <c r="CI231" s="37"/>
      <c r="CJ231" s="42"/>
      <c r="CK231" s="46"/>
      <c r="CL231" s="46"/>
      <c r="CM231" s="46"/>
      <c r="CN231" s="46"/>
      <c r="CO231" s="37"/>
      <c r="CP231" s="42"/>
      <c r="CQ231" s="46">
        <f t="shared" ref="CQ231:CQ294" si="26">+CA231+CG231+CM231</f>
        <v>1400000</v>
      </c>
      <c r="CR231" s="48">
        <f t="shared" si="24"/>
        <v>0</v>
      </c>
      <c r="CS231" s="48">
        <f t="shared" si="23"/>
        <v>15</v>
      </c>
      <c r="CT231" s="42">
        <v>44945</v>
      </c>
      <c r="CU231" s="389">
        <f t="shared" si="25"/>
        <v>11200000</v>
      </c>
      <c r="CV231" s="46"/>
      <c r="CW231" s="27"/>
      <c r="CX231" s="27"/>
      <c r="CY231" s="27"/>
      <c r="CZ231" s="142"/>
      <c r="DA231" s="142"/>
      <c r="DB231" s="142"/>
      <c r="DC231" s="142"/>
      <c r="DD231" s="142"/>
      <c r="DE231" s="142"/>
      <c r="DF231" s="27"/>
      <c r="DG231" s="27" t="s">
        <v>1847</v>
      </c>
      <c r="DH231" s="27" t="s">
        <v>1458</v>
      </c>
      <c r="DI231" s="27"/>
      <c r="DJ231" s="27" t="s">
        <v>1230</v>
      </c>
      <c r="DK231" s="27"/>
      <c r="DL231" s="49"/>
      <c r="DM231" s="49"/>
      <c r="DN231" s="25"/>
      <c r="DO231" t="s">
        <v>1558</v>
      </c>
    </row>
    <row r="232" spans="1:119" ht="25.5" customHeight="1" x14ac:dyDescent="0.25">
      <c r="A232" s="26" t="s">
        <v>1164</v>
      </c>
      <c r="B232" s="27">
        <v>2022</v>
      </c>
      <c r="C232" s="30" t="s">
        <v>1165</v>
      </c>
      <c r="D232" s="186" t="s">
        <v>3510</v>
      </c>
      <c r="E232" s="36" t="s">
        <v>3511</v>
      </c>
      <c r="F232" s="324" t="s">
        <v>3512</v>
      </c>
      <c r="G232" s="27" t="s">
        <v>1425</v>
      </c>
      <c r="H232" s="27" t="s">
        <v>1426</v>
      </c>
      <c r="I232" s="27" t="s">
        <v>1427</v>
      </c>
      <c r="J232" s="25" t="s">
        <v>3513</v>
      </c>
      <c r="K232" s="302" t="s">
        <v>1904</v>
      </c>
      <c r="L232" s="27" t="s">
        <v>561</v>
      </c>
      <c r="M232" s="27" t="s">
        <v>1430</v>
      </c>
      <c r="N232" s="146">
        <v>52117689</v>
      </c>
      <c r="O232" s="176">
        <v>7</v>
      </c>
      <c r="P232" s="27"/>
      <c r="Q232" s="27" t="s">
        <v>1431</v>
      </c>
      <c r="R232" s="378" t="s">
        <v>1485</v>
      </c>
      <c r="S232" s="27" t="s">
        <v>1451</v>
      </c>
      <c r="T232" s="27"/>
      <c r="U232" s="27"/>
      <c r="V232" s="37"/>
      <c r="W232" s="27"/>
      <c r="X232" s="27"/>
      <c r="Y232" s="27" t="s">
        <v>1526</v>
      </c>
      <c r="Z232" s="37">
        <v>3202896576</v>
      </c>
      <c r="AA232" s="37"/>
      <c r="AB232" s="37">
        <v>3</v>
      </c>
      <c r="AC232" s="27">
        <v>15</v>
      </c>
      <c r="AD232" s="40">
        <v>44820</v>
      </c>
      <c r="AE232" s="40">
        <v>44823</v>
      </c>
      <c r="AF232" s="169"/>
      <c r="AG232" s="197">
        <v>44565</v>
      </c>
      <c r="AH232" s="43">
        <v>4000000</v>
      </c>
      <c r="AI232" s="187">
        <v>14000000</v>
      </c>
      <c r="AJ232" s="187"/>
      <c r="AK232" s="187"/>
      <c r="AL232" s="27" t="s">
        <v>3514</v>
      </c>
      <c r="AM232" s="25" t="s">
        <v>1771</v>
      </c>
      <c r="AN232" s="27">
        <v>720</v>
      </c>
      <c r="AO232" s="25" t="s">
        <v>3515</v>
      </c>
      <c r="AP232" s="191">
        <v>44823</v>
      </c>
      <c r="AQ232" s="27" t="s">
        <v>1434</v>
      </c>
      <c r="AR232" s="25" t="s">
        <v>1435</v>
      </c>
      <c r="AS232" s="37">
        <v>5</v>
      </c>
      <c r="AT232" s="27">
        <f>IFERROR(VLOOKUP(AS232,#REF!,2,0), )</f>
        <v>0</v>
      </c>
      <c r="AU232" s="27">
        <v>57</v>
      </c>
      <c r="AV232" s="27">
        <f>IFERROR(VLOOKUP(AU232,#REF!,2,0), )</f>
        <v>0</v>
      </c>
      <c r="AW232" s="27">
        <v>2094</v>
      </c>
      <c r="AX232" s="27" t="s">
        <v>3461</v>
      </c>
      <c r="AY232" s="37">
        <v>1</v>
      </c>
      <c r="AZ232" s="37">
        <v>1</v>
      </c>
      <c r="BA232" s="37"/>
      <c r="BB232" s="37"/>
      <c r="BC232" s="37"/>
      <c r="BD232" s="37"/>
      <c r="BE232" s="37"/>
      <c r="BF232" s="45"/>
      <c r="BG232" s="45"/>
      <c r="BH232" s="45"/>
      <c r="BI232" s="45"/>
      <c r="BJ232" s="45"/>
      <c r="BK232" s="45"/>
      <c r="BL232" s="45"/>
      <c r="BM232" s="45"/>
      <c r="BN232" s="45"/>
      <c r="BO232" s="45"/>
      <c r="BP232" s="46"/>
      <c r="BQ232" s="37"/>
      <c r="BR232" s="46"/>
      <c r="BS232" s="46"/>
      <c r="BT232" s="46"/>
      <c r="BU232" s="46"/>
      <c r="BV232" s="46"/>
      <c r="BW232" s="46"/>
      <c r="BX232" s="46"/>
      <c r="BY232" s="46"/>
      <c r="BZ232" s="37"/>
      <c r="CA232" s="43">
        <v>4000000</v>
      </c>
      <c r="CB232" s="37">
        <v>1</v>
      </c>
      <c r="CC232" s="37">
        <v>0</v>
      </c>
      <c r="CD232" s="42">
        <v>44961</v>
      </c>
      <c r="CE232" s="46"/>
      <c r="CF232" s="46"/>
      <c r="CG232" s="43"/>
      <c r="CH232" s="37"/>
      <c r="CI232" s="37"/>
      <c r="CJ232" s="42"/>
      <c r="CK232" s="46"/>
      <c r="CL232" s="46"/>
      <c r="CM232" s="46"/>
      <c r="CN232" s="46"/>
      <c r="CO232" s="37"/>
      <c r="CP232" s="42"/>
      <c r="CQ232" s="46">
        <f t="shared" si="26"/>
        <v>4000000</v>
      </c>
      <c r="CR232" s="48">
        <f t="shared" si="24"/>
        <v>1</v>
      </c>
      <c r="CS232" s="48">
        <f t="shared" si="23"/>
        <v>0</v>
      </c>
      <c r="CT232" s="42">
        <v>44961</v>
      </c>
      <c r="CU232" s="389">
        <f t="shared" si="25"/>
        <v>18000000</v>
      </c>
      <c r="CV232" s="46"/>
      <c r="CW232" s="27"/>
      <c r="CX232" s="27"/>
      <c r="CY232" s="27"/>
      <c r="CZ232" s="142"/>
      <c r="DA232" s="142"/>
      <c r="DB232" s="142"/>
      <c r="DC232" s="142"/>
      <c r="DD232" s="142"/>
      <c r="DE232" s="142"/>
      <c r="DF232" s="27"/>
      <c r="DG232" s="27" t="s">
        <v>1847</v>
      </c>
      <c r="DH232" s="27" t="s">
        <v>1458</v>
      </c>
      <c r="DI232" s="27"/>
      <c r="DJ232" s="27" t="s">
        <v>1230</v>
      </c>
      <c r="DK232" s="27"/>
      <c r="DL232" s="49"/>
      <c r="DM232" s="49"/>
      <c r="DN232" s="25"/>
      <c r="DO232" t="s">
        <v>1558</v>
      </c>
    </row>
    <row r="233" spans="1:119" ht="25.5" customHeight="1" x14ac:dyDescent="0.25">
      <c r="A233" s="26" t="s">
        <v>1166</v>
      </c>
      <c r="B233" s="27">
        <v>2022</v>
      </c>
      <c r="C233" s="30" t="s">
        <v>1167</v>
      </c>
      <c r="D233" s="186" t="s">
        <v>3516</v>
      </c>
      <c r="E233" s="36" t="s">
        <v>3517</v>
      </c>
      <c r="F233" s="324" t="s">
        <v>3518</v>
      </c>
      <c r="G233" s="27" t="s">
        <v>1425</v>
      </c>
      <c r="H233" s="27" t="s">
        <v>1426</v>
      </c>
      <c r="I233" s="27" t="s">
        <v>1427</v>
      </c>
      <c r="J233" s="25" t="s">
        <v>3519</v>
      </c>
      <c r="K233" s="302" t="s">
        <v>1645</v>
      </c>
      <c r="L233" s="27" t="s">
        <v>1168</v>
      </c>
      <c r="M233" s="27" t="s">
        <v>1430</v>
      </c>
      <c r="N233" s="25">
        <v>1050950823</v>
      </c>
      <c r="O233" s="176">
        <v>3</v>
      </c>
      <c r="P233" s="27" t="s">
        <v>1646</v>
      </c>
      <c r="Q233" s="27" t="s">
        <v>1431</v>
      </c>
      <c r="R233" s="378" t="s">
        <v>1485</v>
      </c>
      <c r="S233" s="27" t="s">
        <v>1491</v>
      </c>
      <c r="T233" s="27"/>
      <c r="U233" s="27"/>
      <c r="V233" s="37"/>
      <c r="W233" s="27"/>
      <c r="X233" s="27"/>
      <c r="Y233" s="27" t="s">
        <v>1647</v>
      </c>
      <c r="Z233" s="25">
        <v>3015822325</v>
      </c>
      <c r="AA233" s="37"/>
      <c r="AB233" s="37">
        <v>3</v>
      </c>
      <c r="AC233" s="27">
        <v>15</v>
      </c>
      <c r="AD233" s="40">
        <v>44818</v>
      </c>
      <c r="AE233" s="40">
        <v>44820</v>
      </c>
      <c r="AF233" s="189"/>
      <c r="AG233" s="197">
        <v>44956</v>
      </c>
      <c r="AH233" s="43">
        <v>5000000</v>
      </c>
      <c r="AI233" s="187">
        <v>17500000</v>
      </c>
      <c r="AJ233" s="187"/>
      <c r="AK233" s="187"/>
      <c r="AL233" s="27" t="s">
        <v>3520</v>
      </c>
      <c r="AM233" s="25" t="s">
        <v>1673</v>
      </c>
      <c r="AN233" s="27">
        <v>697</v>
      </c>
      <c r="AO233" s="25" t="s">
        <v>3521</v>
      </c>
      <c r="AP233" s="191">
        <v>44819</v>
      </c>
      <c r="AQ233" s="27" t="s">
        <v>1434</v>
      </c>
      <c r="AR233" s="25" t="s">
        <v>1435</v>
      </c>
      <c r="AS233" s="37">
        <v>5</v>
      </c>
      <c r="AT233" s="27">
        <f>IFERROR(VLOOKUP(AS233,#REF!,2,0), )</f>
        <v>0</v>
      </c>
      <c r="AU233" s="27">
        <v>57</v>
      </c>
      <c r="AV233" s="27">
        <f>IFERROR(VLOOKUP(AU233,#REF!,2,0), )</f>
        <v>0</v>
      </c>
      <c r="AW233" s="27">
        <v>2094</v>
      </c>
      <c r="AX233" s="27" t="s">
        <v>3461</v>
      </c>
      <c r="AY233" s="37">
        <v>1</v>
      </c>
      <c r="AZ233" s="37">
        <v>1</v>
      </c>
      <c r="BA233" s="37"/>
      <c r="BB233" s="37"/>
      <c r="BC233" s="37"/>
      <c r="BD233" s="37"/>
      <c r="BE233" s="37"/>
      <c r="BF233" s="45"/>
      <c r="BG233" s="45"/>
      <c r="BH233" s="45"/>
      <c r="BI233" s="45"/>
      <c r="BJ233" s="45"/>
      <c r="BK233" s="45"/>
      <c r="BL233" s="45"/>
      <c r="BM233" s="45"/>
      <c r="BN233" s="45"/>
      <c r="BO233" s="45"/>
      <c r="BP233" s="46"/>
      <c r="BQ233" s="37"/>
      <c r="BR233" s="46"/>
      <c r="BS233" s="46"/>
      <c r="BT233" s="46"/>
      <c r="BU233" s="46"/>
      <c r="BV233" s="46"/>
      <c r="BW233" s="46"/>
      <c r="BX233" s="46"/>
      <c r="BY233" s="46"/>
      <c r="BZ233" s="37"/>
      <c r="CA233" s="43">
        <v>2500000</v>
      </c>
      <c r="CB233" s="37">
        <v>0</v>
      </c>
      <c r="CC233" s="37">
        <v>16</v>
      </c>
      <c r="CD233" s="42">
        <v>44941</v>
      </c>
      <c r="CE233" s="46"/>
      <c r="CF233" s="46"/>
      <c r="CG233" s="43"/>
      <c r="CH233" s="37"/>
      <c r="CI233" s="37"/>
      <c r="CJ233" s="42"/>
      <c r="CK233" s="46"/>
      <c r="CL233" s="46"/>
      <c r="CM233" s="46"/>
      <c r="CN233" s="46"/>
      <c r="CO233" s="37"/>
      <c r="CP233" s="42"/>
      <c r="CQ233" s="46">
        <f t="shared" si="26"/>
        <v>2500000</v>
      </c>
      <c r="CR233" s="48">
        <f t="shared" si="24"/>
        <v>0</v>
      </c>
      <c r="CS233" s="48">
        <f t="shared" si="23"/>
        <v>16</v>
      </c>
      <c r="CT233" s="42">
        <v>44941</v>
      </c>
      <c r="CU233" s="389">
        <f t="shared" si="25"/>
        <v>20000000</v>
      </c>
      <c r="CV233" s="46"/>
      <c r="CW233" s="27"/>
      <c r="CX233" s="27"/>
      <c r="CY233" s="27"/>
      <c r="CZ233" s="142"/>
      <c r="DA233" s="142"/>
      <c r="DB233" s="142"/>
      <c r="DC233" s="142"/>
      <c r="DD233" s="142"/>
      <c r="DE233" s="142"/>
      <c r="DF233" s="27"/>
      <c r="DG233" s="27" t="s">
        <v>1847</v>
      </c>
      <c r="DH233" s="27" t="s">
        <v>1458</v>
      </c>
      <c r="DI233" s="27"/>
      <c r="DJ233" s="27" t="s">
        <v>1237</v>
      </c>
      <c r="DK233" s="27"/>
      <c r="DL233" s="49"/>
      <c r="DM233" s="49"/>
      <c r="DN233" s="25"/>
      <c r="DO233" t="s">
        <v>1558</v>
      </c>
    </row>
    <row r="234" spans="1:119" ht="25.5" customHeight="1" x14ac:dyDescent="0.25">
      <c r="A234" s="26" t="s">
        <v>1169</v>
      </c>
      <c r="B234" s="27">
        <v>2022</v>
      </c>
      <c r="C234" s="30" t="s">
        <v>1170</v>
      </c>
      <c r="D234" s="186" t="s">
        <v>3522</v>
      </c>
      <c r="E234" s="36" t="s">
        <v>3523</v>
      </c>
      <c r="F234" s="324" t="s">
        <v>3524</v>
      </c>
      <c r="G234" s="27" t="s">
        <v>1425</v>
      </c>
      <c r="H234" s="27" t="s">
        <v>1426</v>
      </c>
      <c r="I234" s="27" t="s">
        <v>1427</v>
      </c>
      <c r="J234" s="25" t="s">
        <v>1498</v>
      </c>
      <c r="K234" s="302" t="s">
        <v>1515</v>
      </c>
      <c r="L234" s="27" t="s">
        <v>811</v>
      </c>
      <c r="M234" s="27" t="s">
        <v>1430</v>
      </c>
      <c r="N234" s="146">
        <v>1015412609</v>
      </c>
      <c r="O234" s="176">
        <v>9</v>
      </c>
      <c r="P234" s="27" t="s">
        <v>1582</v>
      </c>
      <c r="Q234" s="27" t="s">
        <v>1431</v>
      </c>
      <c r="R234" s="382" t="s">
        <v>1432</v>
      </c>
      <c r="S234" s="27" t="s">
        <v>1451</v>
      </c>
      <c r="T234" s="27"/>
      <c r="U234" s="27"/>
      <c r="V234" s="37"/>
      <c r="W234" s="27"/>
      <c r="X234" s="27"/>
      <c r="Y234" s="27" t="s">
        <v>1516</v>
      </c>
      <c r="Z234" s="37">
        <v>3188742510</v>
      </c>
      <c r="AA234" s="37"/>
      <c r="AB234" s="37">
        <v>3</v>
      </c>
      <c r="AC234" s="27">
        <v>15</v>
      </c>
      <c r="AD234" s="40">
        <v>44819</v>
      </c>
      <c r="AE234" s="40">
        <v>44820</v>
      </c>
      <c r="AF234" s="189"/>
      <c r="AG234" s="197">
        <v>44925</v>
      </c>
      <c r="AH234" s="43">
        <v>6000000</v>
      </c>
      <c r="AI234" s="187">
        <v>21000000</v>
      </c>
      <c r="AJ234" s="187"/>
      <c r="AK234" s="187"/>
      <c r="AL234" s="27">
        <v>3.9047994000073904E+16</v>
      </c>
      <c r="AM234" s="25" t="s">
        <v>1771</v>
      </c>
      <c r="AN234" s="27">
        <v>709</v>
      </c>
      <c r="AO234" s="25" t="s">
        <v>3525</v>
      </c>
      <c r="AP234" s="191">
        <v>44820</v>
      </c>
      <c r="AQ234" s="27" t="s">
        <v>1434</v>
      </c>
      <c r="AR234" s="25" t="s">
        <v>1435</v>
      </c>
      <c r="AS234" s="37">
        <v>5</v>
      </c>
      <c r="AT234" s="27">
        <f>IFERROR(VLOOKUP(AS234,#REF!,2,0), )</f>
        <v>0</v>
      </c>
      <c r="AU234" s="27">
        <v>57</v>
      </c>
      <c r="AV234" s="27">
        <f>IFERROR(VLOOKUP(AU234,#REF!,2,0), )</f>
        <v>0</v>
      </c>
      <c r="AW234" s="27">
        <v>2094</v>
      </c>
      <c r="AX234" s="27" t="s">
        <v>3461</v>
      </c>
      <c r="AY234" s="37">
        <v>1</v>
      </c>
      <c r="AZ234" s="37">
        <v>1</v>
      </c>
      <c r="BA234" s="37"/>
      <c r="BB234" s="37"/>
      <c r="BC234" s="37"/>
      <c r="BD234" s="37"/>
      <c r="BE234" s="37"/>
      <c r="BF234" s="45"/>
      <c r="BG234" s="45"/>
      <c r="BH234" s="45"/>
      <c r="BI234" s="45"/>
      <c r="BJ234" s="45"/>
      <c r="BK234" s="45"/>
      <c r="BL234" s="45"/>
      <c r="BM234" s="45"/>
      <c r="BN234" s="45"/>
      <c r="BO234" s="45"/>
      <c r="BP234" s="46"/>
      <c r="BQ234" s="37"/>
      <c r="BR234" s="46"/>
      <c r="BS234" s="46"/>
      <c r="BT234" s="46"/>
      <c r="BU234" s="46"/>
      <c r="BV234" s="46"/>
      <c r="BW234" s="46"/>
      <c r="BX234" s="46"/>
      <c r="BY234" s="46"/>
      <c r="BZ234" s="37"/>
      <c r="CA234" s="43">
        <v>6000000</v>
      </c>
      <c r="CB234" s="37">
        <v>1</v>
      </c>
      <c r="CC234" s="37">
        <v>0</v>
      </c>
      <c r="CD234" s="42">
        <v>44957</v>
      </c>
      <c r="CE234" s="46"/>
      <c r="CF234" s="46"/>
      <c r="CG234" s="43"/>
      <c r="CH234" s="37"/>
      <c r="CI234" s="37"/>
      <c r="CJ234" s="42"/>
      <c r="CK234" s="46"/>
      <c r="CL234" s="46"/>
      <c r="CM234" s="46"/>
      <c r="CN234" s="46"/>
      <c r="CO234" s="37"/>
      <c r="CP234" s="42"/>
      <c r="CQ234" s="46">
        <f t="shared" si="26"/>
        <v>6000000</v>
      </c>
      <c r="CR234" s="48">
        <f t="shared" si="24"/>
        <v>1</v>
      </c>
      <c r="CS234" s="48">
        <f t="shared" si="23"/>
        <v>0</v>
      </c>
      <c r="CT234" s="42">
        <v>44957</v>
      </c>
      <c r="CU234" s="389">
        <f t="shared" si="25"/>
        <v>27000000</v>
      </c>
      <c r="CV234" s="46"/>
      <c r="CW234" s="27"/>
      <c r="CX234" s="27"/>
      <c r="CY234" s="27"/>
      <c r="CZ234" s="142"/>
      <c r="DA234" s="142"/>
      <c r="DB234" s="142"/>
      <c r="DC234" s="142"/>
      <c r="DD234" s="142"/>
      <c r="DE234" s="142"/>
      <c r="DF234" s="27"/>
      <c r="DG234" s="347" t="s">
        <v>1847</v>
      </c>
      <c r="DH234" s="347" t="s">
        <v>1458</v>
      </c>
      <c r="DI234" s="27"/>
      <c r="DJ234" s="27" t="s">
        <v>1631</v>
      </c>
      <c r="DK234" s="27"/>
      <c r="DL234" s="49"/>
      <c r="DM234" s="49"/>
      <c r="DN234" s="25"/>
      <c r="DO234" t="s">
        <v>1558</v>
      </c>
    </row>
    <row r="235" spans="1:119" ht="25.5" customHeight="1" x14ac:dyDescent="0.25">
      <c r="A235" s="93" t="s">
        <v>1171</v>
      </c>
      <c r="B235" s="94">
        <v>2022</v>
      </c>
      <c r="C235" s="95" t="s">
        <v>1172</v>
      </c>
      <c r="D235" s="96" t="s">
        <v>3526</v>
      </c>
      <c r="E235" s="97" t="s">
        <v>3527</v>
      </c>
      <c r="F235" s="325" t="s">
        <v>3528</v>
      </c>
      <c r="G235" s="94" t="s">
        <v>1425</v>
      </c>
      <c r="H235" s="94" t="s">
        <v>1426</v>
      </c>
      <c r="I235" s="94" t="s">
        <v>1427</v>
      </c>
      <c r="J235" s="98" t="s">
        <v>3529</v>
      </c>
      <c r="K235" s="309" t="s">
        <v>3530</v>
      </c>
      <c r="L235" s="27" t="s">
        <v>1173</v>
      </c>
      <c r="M235" s="94" t="s">
        <v>1430</v>
      </c>
      <c r="N235" s="99">
        <v>1010166717</v>
      </c>
      <c r="O235" s="100">
        <v>2</v>
      </c>
      <c r="P235" s="94" t="s">
        <v>1565</v>
      </c>
      <c r="Q235" s="94" t="s">
        <v>1431</v>
      </c>
      <c r="R235" s="382" t="s">
        <v>1485</v>
      </c>
      <c r="S235" s="94" t="s">
        <v>3531</v>
      </c>
      <c r="T235" s="94"/>
      <c r="U235" s="94"/>
      <c r="V235" s="101"/>
      <c r="W235" s="94"/>
      <c r="X235" s="94"/>
      <c r="Y235" s="94" t="s">
        <v>3532</v>
      </c>
      <c r="Z235" s="101">
        <v>3124409233</v>
      </c>
      <c r="AA235" s="101"/>
      <c r="AB235" s="101">
        <v>3</v>
      </c>
      <c r="AC235" s="94">
        <v>0</v>
      </c>
      <c r="AD235" s="102">
        <v>44823</v>
      </c>
      <c r="AE235" s="102">
        <v>44827</v>
      </c>
      <c r="AF235" s="94"/>
      <c r="AG235" s="103">
        <v>44917</v>
      </c>
      <c r="AH235" s="104">
        <v>4520000</v>
      </c>
      <c r="AI235" s="105">
        <v>13500000</v>
      </c>
      <c r="AJ235" s="105"/>
      <c r="AK235" s="105"/>
      <c r="AL235" s="27" t="s">
        <v>3533</v>
      </c>
      <c r="AM235" s="98" t="s">
        <v>3534</v>
      </c>
      <c r="AN235" s="94">
        <v>745</v>
      </c>
      <c r="AO235" s="98" t="s">
        <v>3535</v>
      </c>
      <c r="AP235" s="107">
        <v>44826</v>
      </c>
      <c r="AQ235" s="94" t="s">
        <v>1434</v>
      </c>
      <c r="AR235" s="98" t="s">
        <v>1505</v>
      </c>
      <c r="AS235" s="101">
        <v>3</v>
      </c>
      <c r="AT235" s="94">
        <f>IFERROR(VLOOKUP(AS235,#REF!,2,0), )</f>
        <v>0</v>
      </c>
      <c r="AU235" s="94">
        <v>43</v>
      </c>
      <c r="AV235" s="94">
        <f>IFERROR(VLOOKUP(AU235,#REF!,2,0), )</f>
        <v>0</v>
      </c>
      <c r="AW235" s="94">
        <v>2164</v>
      </c>
      <c r="AX235" s="98" t="s">
        <v>79</v>
      </c>
      <c r="AY235" s="101"/>
      <c r="AZ235" s="101"/>
      <c r="BA235" s="101"/>
      <c r="BB235" s="101"/>
      <c r="BC235" s="101"/>
      <c r="BD235" s="101"/>
      <c r="BE235" s="101"/>
      <c r="BF235" s="108"/>
      <c r="BG235" s="108"/>
      <c r="BH235" s="108"/>
      <c r="BI235" s="108"/>
      <c r="BJ235" s="108"/>
      <c r="BK235" s="108"/>
      <c r="BL235" s="108"/>
      <c r="BM235" s="108"/>
      <c r="BN235" s="108"/>
      <c r="BO235" s="108"/>
      <c r="BP235" s="109"/>
      <c r="BQ235" s="101"/>
      <c r="BR235" s="109"/>
      <c r="BS235" s="109"/>
      <c r="BT235" s="109"/>
      <c r="BU235" s="109"/>
      <c r="BV235" s="109"/>
      <c r="BW235" s="109"/>
      <c r="BX235" s="109"/>
      <c r="BY235" s="101"/>
      <c r="BZ235" s="101"/>
      <c r="CA235" s="104">
        <v>0</v>
      </c>
      <c r="CB235" s="101"/>
      <c r="CC235" s="101"/>
      <c r="CD235" s="110"/>
      <c r="CE235" s="109"/>
      <c r="CF235" s="109"/>
      <c r="CG235" s="104"/>
      <c r="CH235" s="101"/>
      <c r="CI235" s="101"/>
      <c r="CJ235" s="110"/>
      <c r="CK235" s="109"/>
      <c r="CL235" s="109"/>
      <c r="CM235" s="109"/>
      <c r="CN235" s="109"/>
      <c r="CO235" s="101"/>
      <c r="CP235" s="110"/>
      <c r="CQ235" s="109">
        <f t="shared" si="26"/>
        <v>0</v>
      </c>
      <c r="CR235" s="111">
        <f t="shared" si="24"/>
        <v>0</v>
      </c>
      <c r="CS235" s="111">
        <f t="shared" si="23"/>
        <v>0</v>
      </c>
      <c r="CT235" s="103">
        <v>44917</v>
      </c>
      <c r="CU235" s="391">
        <f t="shared" si="25"/>
        <v>13500000</v>
      </c>
      <c r="CV235" s="109" t="s">
        <v>3536</v>
      </c>
      <c r="CW235" s="94"/>
      <c r="CX235" s="94"/>
      <c r="CY235" s="94"/>
      <c r="CZ235" s="144"/>
      <c r="DA235" s="144"/>
      <c r="DB235" s="144"/>
      <c r="DC235" s="144"/>
      <c r="DD235" s="144"/>
      <c r="DE235" s="144"/>
      <c r="DF235" s="367"/>
      <c r="DG235" s="376" t="s">
        <v>1458</v>
      </c>
      <c r="DH235" s="377" t="s">
        <v>1458</v>
      </c>
      <c r="DI235" s="369"/>
      <c r="DJ235" s="94" t="s">
        <v>1230</v>
      </c>
      <c r="DK235" s="98" t="s">
        <v>1515</v>
      </c>
      <c r="DL235" s="112">
        <v>20226320016933</v>
      </c>
      <c r="DM235" s="103">
        <v>44852</v>
      </c>
      <c r="DN235" s="98"/>
      <c r="DO235" s="203" t="s">
        <v>3537</v>
      </c>
    </row>
    <row r="236" spans="1:119" ht="25.5" customHeight="1" x14ac:dyDescent="0.25">
      <c r="A236" s="93" t="s">
        <v>1174</v>
      </c>
      <c r="B236" s="94">
        <v>2022</v>
      </c>
      <c r="C236" s="95" t="s">
        <v>1175</v>
      </c>
      <c r="D236" s="96" t="s">
        <v>3538</v>
      </c>
      <c r="E236" s="97" t="s">
        <v>3539</v>
      </c>
      <c r="F236" s="325" t="s">
        <v>3540</v>
      </c>
      <c r="G236" s="94" t="s">
        <v>1425</v>
      </c>
      <c r="H236" s="94" t="s">
        <v>1426</v>
      </c>
      <c r="I236" s="94" t="s">
        <v>1427</v>
      </c>
      <c r="J236" s="98" t="s">
        <v>3541</v>
      </c>
      <c r="K236" s="309" t="s">
        <v>1763</v>
      </c>
      <c r="L236" s="27" t="s">
        <v>1176</v>
      </c>
      <c r="M236" s="94" t="s">
        <v>1430</v>
      </c>
      <c r="N236" s="99">
        <v>1030660199</v>
      </c>
      <c r="O236" s="100">
        <v>8</v>
      </c>
      <c r="P236" s="94" t="s">
        <v>1773</v>
      </c>
      <c r="Q236" s="94" t="s">
        <v>1431</v>
      </c>
      <c r="R236" s="378" t="s">
        <v>1470</v>
      </c>
      <c r="S236" s="94" t="s">
        <v>1451</v>
      </c>
      <c r="T236" s="94"/>
      <c r="U236" s="94"/>
      <c r="V236" s="101"/>
      <c r="W236" s="94"/>
      <c r="X236" s="94"/>
      <c r="Y236" s="94" t="s">
        <v>1764</v>
      </c>
      <c r="Z236" s="101">
        <v>3012438040</v>
      </c>
      <c r="AA236" s="101"/>
      <c r="AB236" s="101">
        <v>3</v>
      </c>
      <c r="AC236" s="94">
        <v>15</v>
      </c>
      <c r="AD236" s="102">
        <v>44820</v>
      </c>
      <c r="AE236" s="102">
        <v>44844</v>
      </c>
      <c r="AF236" s="94"/>
      <c r="AG236" s="103">
        <v>44844</v>
      </c>
      <c r="AH236" s="104">
        <v>2600000</v>
      </c>
      <c r="AI236" s="105">
        <v>9100000</v>
      </c>
      <c r="AJ236" s="105"/>
      <c r="AK236" s="105"/>
      <c r="AL236" s="27"/>
      <c r="AM236" s="94"/>
      <c r="AN236" s="94"/>
      <c r="AO236" s="98"/>
      <c r="AP236" s="113"/>
      <c r="AQ236" s="94"/>
      <c r="AR236" s="99"/>
      <c r="AS236" s="101"/>
      <c r="AT236" s="94">
        <f>IFERROR(VLOOKUP(AS236,#REF!,2,0), )</f>
        <v>0</v>
      </c>
      <c r="AU236" s="94"/>
      <c r="AV236" s="94">
        <f>IFERROR(VLOOKUP(AU236,#REF!,2,0), )</f>
        <v>0</v>
      </c>
      <c r="AW236" s="94"/>
      <c r="AX236" s="94"/>
      <c r="AY236" s="101"/>
      <c r="AZ236" s="101"/>
      <c r="BA236" s="101"/>
      <c r="BB236" s="101"/>
      <c r="BC236" s="101">
        <v>1</v>
      </c>
      <c r="BD236" s="101"/>
      <c r="BE236" s="101"/>
      <c r="BF236" s="108"/>
      <c r="BG236" s="108"/>
      <c r="BH236" s="108"/>
      <c r="BI236" s="108"/>
      <c r="BJ236" s="108"/>
      <c r="BK236" s="108"/>
      <c r="BL236" s="108">
        <v>44809</v>
      </c>
      <c r="BM236" s="108"/>
      <c r="BN236" s="108"/>
      <c r="BO236" s="108"/>
      <c r="BP236" s="109"/>
      <c r="BQ236" s="101"/>
      <c r="BR236" s="109"/>
      <c r="BS236" s="109"/>
      <c r="BT236" s="109"/>
      <c r="BU236" s="109"/>
      <c r="BV236" s="109"/>
      <c r="BW236" s="109"/>
      <c r="BX236" s="109"/>
      <c r="BY236" s="101"/>
      <c r="BZ236" s="101"/>
      <c r="CA236" s="104">
        <v>0</v>
      </c>
      <c r="CB236" s="101"/>
      <c r="CC236" s="101"/>
      <c r="CD236" s="110"/>
      <c r="CE236" s="109"/>
      <c r="CF236" s="109"/>
      <c r="CG236" s="104"/>
      <c r="CH236" s="101"/>
      <c r="CI236" s="101"/>
      <c r="CJ236" s="110"/>
      <c r="CK236" s="109"/>
      <c r="CL236" s="109"/>
      <c r="CM236" s="109"/>
      <c r="CN236" s="109"/>
      <c r="CO236" s="101"/>
      <c r="CP236" s="110"/>
      <c r="CQ236" s="109">
        <f t="shared" si="26"/>
        <v>0</v>
      </c>
      <c r="CR236" s="111">
        <f t="shared" si="24"/>
        <v>0</v>
      </c>
      <c r="CS236" s="111">
        <f t="shared" si="23"/>
        <v>0</v>
      </c>
      <c r="CT236" s="103">
        <v>44844</v>
      </c>
      <c r="CU236" s="391">
        <f t="shared" si="25"/>
        <v>9100000</v>
      </c>
      <c r="CV236" s="109"/>
      <c r="CW236" s="94"/>
      <c r="CX236" s="94"/>
      <c r="CY236" s="94"/>
      <c r="CZ236" s="144"/>
      <c r="DA236" s="144"/>
      <c r="DB236" s="144"/>
      <c r="DC236" s="144"/>
      <c r="DD236" s="144"/>
      <c r="DE236" s="144"/>
      <c r="DF236" s="367"/>
      <c r="DG236" s="377" t="s">
        <v>1458</v>
      </c>
      <c r="DH236" s="377" t="s">
        <v>1458</v>
      </c>
      <c r="DI236" s="369"/>
      <c r="DJ236" s="94" t="s">
        <v>1230</v>
      </c>
      <c r="DK236" s="94"/>
      <c r="DL236" s="114"/>
      <c r="DM236" s="114"/>
      <c r="DN236" s="98" t="s">
        <v>3542</v>
      </c>
      <c r="DO236" s="203" t="s">
        <v>3537</v>
      </c>
    </row>
    <row r="237" spans="1:119" ht="25.5" customHeight="1" x14ac:dyDescent="0.25">
      <c r="A237" s="93" t="s">
        <v>1177</v>
      </c>
      <c r="B237" s="94">
        <v>2022</v>
      </c>
      <c r="C237" s="95" t="s">
        <v>1178</v>
      </c>
      <c r="D237" s="96" t="s">
        <v>3543</v>
      </c>
      <c r="E237" s="97" t="s">
        <v>3544</v>
      </c>
      <c r="F237" s="325">
        <v>-77161</v>
      </c>
      <c r="G237" s="94" t="s">
        <v>1425</v>
      </c>
      <c r="H237" s="94" t="s">
        <v>1426</v>
      </c>
      <c r="I237" s="94" t="s">
        <v>1427</v>
      </c>
      <c r="J237" s="98" t="s">
        <v>1511</v>
      </c>
      <c r="K237" s="309" t="s">
        <v>1512</v>
      </c>
      <c r="L237" s="27" t="s">
        <v>1179</v>
      </c>
      <c r="M237" s="94" t="s">
        <v>1430</v>
      </c>
      <c r="N237" s="99">
        <v>79956337</v>
      </c>
      <c r="O237" s="100">
        <v>7</v>
      </c>
      <c r="P237" s="94" t="s">
        <v>1565</v>
      </c>
      <c r="Q237" s="94" t="s">
        <v>1431</v>
      </c>
      <c r="R237" s="382" t="s">
        <v>1485</v>
      </c>
      <c r="S237" s="94" t="s">
        <v>1451</v>
      </c>
      <c r="T237" s="94"/>
      <c r="U237" s="94"/>
      <c r="V237" s="101"/>
      <c r="W237" s="94"/>
      <c r="X237" s="94"/>
      <c r="Y237" s="94" t="s">
        <v>1513</v>
      </c>
      <c r="Z237" s="101">
        <v>3122719671</v>
      </c>
      <c r="AA237" s="101"/>
      <c r="AB237" s="101">
        <v>3</v>
      </c>
      <c r="AC237" s="94">
        <v>15</v>
      </c>
      <c r="AD237" s="102">
        <v>44823</v>
      </c>
      <c r="AE237" s="102">
        <v>44825</v>
      </c>
      <c r="AF237" s="94"/>
      <c r="AG237" s="103">
        <v>44930</v>
      </c>
      <c r="AH237" s="104">
        <v>6000000</v>
      </c>
      <c r="AI237" s="105">
        <v>21000000</v>
      </c>
      <c r="AJ237" s="105"/>
      <c r="AK237" s="105"/>
      <c r="AL237" s="27" t="s">
        <v>3545</v>
      </c>
      <c r="AM237" s="202" t="s">
        <v>1771</v>
      </c>
      <c r="AN237" s="94">
        <v>742</v>
      </c>
      <c r="AO237" s="98" t="s">
        <v>3546</v>
      </c>
      <c r="AP237" s="107">
        <v>44825</v>
      </c>
      <c r="AQ237" s="94" t="s">
        <v>1434</v>
      </c>
      <c r="AR237" s="98" t="s">
        <v>1514</v>
      </c>
      <c r="AS237" s="101">
        <v>1</v>
      </c>
      <c r="AT237" s="94" t="s">
        <v>3547</v>
      </c>
      <c r="AU237" s="94">
        <v>6</v>
      </c>
      <c r="AV237" s="94" t="s">
        <v>1449</v>
      </c>
      <c r="AW237" s="94">
        <v>2094</v>
      </c>
      <c r="AX237" s="98" t="s">
        <v>294</v>
      </c>
      <c r="AY237" s="101">
        <v>1</v>
      </c>
      <c r="AZ237" s="101">
        <v>1</v>
      </c>
      <c r="BA237" s="101"/>
      <c r="BB237" s="101"/>
      <c r="BC237" s="101"/>
      <c r="BD237" s="101"/>
      <c r="BE237" s="101"/>
      <c r="BF237" s="108"/>
      <c r="BG237" s="108"/>
      <c r="BH237" s="108"/>
      <c r="BI237" s="108"/>
      <c r="BJ237" s="108"/>
      <c r="BK237" s="108"/>
      <c r="BL237" s="108"/>
      <c r="BM237" s="108"/>
      <c r="BN237" s="108"/>
      <c r="BO237" s="108"/>
      <c r="BP237" s="109"/>
      <c r="BQ237" s="101"/>
      <c r="BR237" s="109"/>
      <c r="BS237" s="109"/>
      <c r="BT237" s="109"/>
      <c r="BU237" s="109"/>
      <c r="BV237" s="109"/>
      <c r="BW237" s="109"/>
      <c r="BX237" s="109"/>
      <c r="BY237" s="101">
        <v>83406</v>
      </c>
      <c r="BZ237" s="101">
        <v>957</v>
      </c>
      <c r="CA237" s="104">
        <v>3000000</v>
      </c>
      <c r="CB237" s="101">
        <v>0</v>
      </c>
      <c r="CC237" s="101">
        <v>16</v>
      </c>
      <c r="CD237" s="110">
        <v>44946</v>
      </c>
      <c r="CE237" s="109"/>
      <c r="CF237" s="109"/>
      <c r="CG237" s="104"/>
      <c r="CH237" s="101"/>
      <c r="CI237" s="101"/>
      <c r="CJ237" s="110"/>
      <c r="CK237" s="109"/>
      <c r="CL237" s="109"/>
      <c r="CM237" s="109"/>
      <c r="CN237" s="109"/>
      <c r="CO237" s="101"/>
      <c r="CP237" s="110"/>
      <c r="CQ237" s="109">
        <f t="shared" si="26"/>
        <v>3000000</v>
      </c>
      <c r="CR237" s="111">
        <f t="shared" si="24"/>
        <v>0</v>
      </c>
      <c r="CS237" s="111">
        <f t="shared" si="23"/>
        <v>16</v>
      </c>
      <c r="CT237" s="110">
        <v>44946</v>
      </c>
      <c r="CU237" s="391">
        <f t="shared" si="25"/>
        <v>24000000</v>
      </c>
      <c r="CV237" s="109" t="s">
        <v>3548</v>
      </c>
      <c r="CW237" s="94"/>
      <c r="CX237" s="94"/>
      <c r="CY237" s="94"/>
      <c r="CZ237" s="144"/>
      <c r="DA237" s="144"/>
      <c r="DB237" s="144"/>
      <c r="DC237" s="144"/>
      <c r="DD237" s="144"/>
      <c r="DE237" s="144"/>
      <c r="DF237" s="94"/>
      <c r="DG237" s="373" t="s">
        <v>1755</v>
      </c>
      <c r="DH237" s="370" t="s">
        <v>1458</v>
      </c>
      <c r="DI237" s="94"/>
      <c r="DJ237" s="94" t="s">
        <v>1237</v>
      </c>
      <c r="DK237" s="94" t="s">
        <v>3549</v>
      </c>
      <c r="DL237" s="114"/>
      <c r="DM237" s="114"/>
      <c r="DN237" s="98"/>
      <c r="DO237" s="203" t="s">
        <v>3537</v>
      </c>
    </row>
    <row r="238" spans="1:119" ht="25.5" customHeight="1" x14ac:dyDescent="0.25">
      <c r="A238" s="93" t="s">
        <v>1180</v>
      </c>
      <c r="B238" s="94">
        <v>2022</v>
      </c>
      <c r="C238" s="95" t="s">
        <v>1162</v>
      </c>
      <c r="D238" s="96" t="s">
        <v>3550</v>
      </c>
      <c r="E238" s="97" t="s">
        <v>3505</v>
      </c>
      <c r="F238" s="325" t="s">
        <v>3551</v>
      </c>
      <c r="G238" s="94" t="s">
        <v>1425</v>
      </c>
      <c r="H238" s="94" t="s">
        <v>1426</v>
      </c>
      <c r="I238" s="94" t="s">
        <v>1427</v>
      </c>
      <c r="J238" s="98" t="s">
        <v>1722</v>
      </c>
      <c r="K238" s="309" t="s">
        <v>3552</v>
      </c>
      <c r="L238" s="27" t="s">
        <v>1181</v>
      </c>
      <c r="M238" s="94" t="s">
        <v>1430</v>
      </c>
      <c r="N238" s="99">
        <v>1010245905</v>
      </c>
      <c r="O238" s="100">
        <v>1</v>
      </c>
      <c r="P238" s="94" t="s">
        <v>1565</v>
      </c>
      <c r="Q238" s="94" t="s">
        <v>1431</v>
      </c>
      <c r="R238" s="382" t="s">
        <v>3553</v>
      </c>
      <c r="S238" s="94" t="s">
        <v>1553</v>
      </c>
      <c r="T238" s="94"/>
      <c r="U238" s="94"/>
      <c r="V238" s="101"/>
      <c r="W238" s="94"/>
      <c r="X238" s="94"/>
      <c r="Y238" s="94" t="s">
        <v>3554</v>
      </c>
      <c r="Z238" s="101">
        <v>3124700898</v>
      </c>
      <c r="AA238" s="101"/>
      <c r="AB238" s="101">
        <v>3</v>
      </c>
      <c r="AC238" s="94">
        <v>15</v>
      </c>
      <c r="AD238" s="102">
        <v>44826</v>
      </c>
      <c r="AE238" s="102">
        <v>44831</v>
      </c>
      <c r="AF238" s="94"/>
      <c r="AG238" s="103">
        <v>44938</v>
      </c>
      <c r="AH238" s="104">
        <v>2800000</v>
      </c>
      <c r="AI238" s="105">
        <v>9800000</v>
      </c>
      <c r="AJ238" s="105"/>
      <c r="AK238" s="105"/>
      <c r="AL238" s="27" t="s">
        <v>3555</v>
      </c>
      <c r="AM238" s="98" t="s">
        <v>1771</v>
      </c>
      <c r="AN238" s="94">
        <v>747</v>
      </c>
      <c r="AO238" s="98" t="s">
        <v>3556</v>
      </c>
      <c r="AP238" s="107">
        <v>44830</v>
      </c>
      <c r="AQ238" s="94" t="s">
        <v>1434</v>
      </c>
      <c r="AR238" s="98" t="s">
        <v>1546</v>
      </c>
      <c r="AS238" s="115">
        <v>1</v>
      </c>
      <c r="AT238" s="115" t="s">
        <v>1448</v>
      </c>
      <c r="AU238" s="115">
        <v>49</v>
      </c>
      <c r="AV238" s="115" t="s">
        <v>1547</v>
      </c>
      <c r="AW238" s="115">
        <v>2154</v>
      </c>
      <c r="AX238" s="115" t="s">
        <v>69</v>
      </c>
      <c r="AY238" s="101">
        <v>1</v>
      </c>
      <c r="AZ238" s="101">
        <v>1</v>
      </c>
      <c r="BA238" s="101"/>
      <c r="BB238" s="101"/>
      <c r="BC238" s="101"/>
      <c r="BD238" s="101"/>
      <c r="BE238" s="101"/>
      <c r="BF238" s="108"/>
      <c r="BG238" s="108"/>
      <c r="BH238" s="108"/>
      <c r="BI238" s="108"/>
      <c r="BJ238" s="108"/>
      <c r="BK238" s="108"/>
      <c r="BL238" s="108"/>
      <c r="BM238" s="108"/>
      <c r="BN238" s="108"/>
      <c r="BO238" s="108"/>
      <c r="BP238" s="109"/>
      <c r="BQ238" s="101"/>
      <c r="BR238" s="109"/>
      <c r="BS238" s="109"/>
      <c r="BT238" s="109"/>
      <c r="BU238" s="109"/>
      <c r="BV238" s="109"/>
      <c r="BW238" s="109"/>
      <c r="BX238" s="109"/>
      <c r="BY238" s="101">
        <v>83407</v>
      </c>
      <c r="BZ238" s="101">
        <v>975</v>
      </c>
      <c r="CA238" s="104">
        <v>1400000</v>
      </c>
      <c r="CB238" s="101">
        <v>0</v>
      </c>
      <c r="CC238" s="101">
        <v>15</v>
      </c>
      <c r="CD238" s="110">
        <v>44952</v>
      </c>
      <c r="CE238" s="109"/>
      <c r="CF238" s="109"/>
      <c r="CG238" s="104"/>
      <c r="CH238" s="101"/>
      <c r="CI238" s="101"/>
      <c r="CJ238" s="110"/>
      <c r="CK238" s="109"/>
      <c r="CL238" s="109"/>
      <c r="CM238" s="109"/>
      <c r="CN238" s="109"/>
      <c r="CO238" s="101"/>
      <c r="CP238" s="110"/>
      <c r="CQ238" s="109">
        <f t="shared" si="26"/>
        <v>1400000</v>
      </c>
      <c r="CR238" s="111">
        <f t="shared" si="24"/>
        <v>0</v>
      </c>
      <c r="CS238" s="111">
        <f t="shared" si="23"/>
        <v>15</v>
      </c>
      <c r="CT238" s="110">
        <v>44952</v>
      </c>
      <c r="CU238" s="391">
        <f t="shared" si="25"/>
        <v>11200000</v>
      </c>
      <c r="CV238" s="109" t="s">
        <v>3557</v>
      </c>
      <c r="CW238" s="94"/>
      <c r="CX238" s="94"/>
      <c r="CY238" s="94"/>
      <c r="CZ238" s="144"/>
      <c r="DA238" s="144"/>
      <c r="DB238" s="144"/>
      <c r="DC238" s="144"/>
      <c r="DD238" s="144"/>
      <c r="DE238" s="144"/>
      <c r="DF238" s="367"/>
      <c r="DG238" s="377" t="s">
        <v>1458</v>
      </c>
      <c r="DH238" s="377" t="s">
        <v>1458</v>
      </c>
      <c r="DI238" s="369"/>
      <c r="DJ238" s="94" t="s">
        <v>1230</v>
      </c>
      <c r="DK238" s="94"/>
      <c r="DL238" s="114"/>
      <c r="DM238" s="114"/>
      <c r="DN238" s="98"/>
      <c r="DO238" s="203" t="s">
        <v>3537</v>
      </c>
    </row>
    <row r="239" spans="1:119" ht="25.5" customHeight="1" x14ac:dyDescent="0.25">
      <c r="A239" s="93" t="s">
        <v>1182</v>
      </c>
      <c r="B239" s="94">
        <v>2022</v>
      </c>
      <c r="C239" s="95" t="s">
        <v>1183</v>
      </c>
      <c r="D239" s="96" t="s">
        <v>3558</v>
      </c>
      <c r="E239" s="97" t="s">
        <v>3559</v>
      </c>
      <c r="F239" s="325" t="s">
        <v>3560</v>
      </c>
      <c r="G239" s="94" t="s">
        <v>1425</v>
      </c>
      <c r="H239" s="94" t="s">
        <v>1426</v>
      </c>
      <c r="I239" s="94" t="s">
        <v>1427</v>
      </c>
      <c r="J239" s="98" t="s">
        <v>3561</v>
      </c>
      <c r="K239" s="309" t="s">
        <v>1612</v>
      </c>
      <c r="L239" s="27" t="s">
        <v>1184</v>
      </c>
      <c r="M239" s="94" t="s">
        <v>1430</v>
      </c>
      <c r="N239" s="99">
        <v>52273634</v>
      </c>
      <c r="O239" s="100">
        <v>1</v>
      </c>
      <c r="P239" s="94" t="s">
        <v>1582</v>
      </c>
      <c r="Q239" s="94" t="s">
        <v>1431</v>
      </c>
      <c r="R239" s="382" t="s">
        <v>1485</v>
      </c>
      <c r="S239" s="94" t="s">
        <v>1442</v>
      </c>
      <c r="T239" s="94"/>
      <c r="U239" s="94"/>
      <c r="V239" s="101"/>
      <c r="W239" s="94"/>
      <c r="X239" s="94"/>
      <c r="Y239" s="94" t="s">
        <v>1613</v>
      </c>
      <c r="Z239" s="101">
        <v>3225306082</v>
      </c>
      <c r="AA239" s="101"/>
      <c r="AB239" s="101">
        <v>3</v>
      </c>
      <c r="AC239" s="94">
        <v>0</v>
      </c>
      <c r="AD239" s="102">
        <v>44837</v>
      </c>
      <c r="AE239" s="102">
        <v>44839</v>
      </c>
      <c r="AF239" s="102"/>
      <c r="AG239" s="103">
        <v>44930</v>
      </c>
      <c r="AH239" s="104">
        <v>4520000</v>
      </c>
      <c r="AI239" s="105">
        <v>13560000</v>
      </c>
      <c r="AJ239" s="105"/>
      <c r="AK239" s="105"/>
      <c r="AL239" s="27" t="s">
        <v>3562</v>
      </c>
      <c r="AM239" s="94" t="s">
        <v>1673</v>
      </c>
      <c r="AN239" s="94">
        <v>832</v>
      </c>
      <c r="AO239" s="98" t="s">
        <v>3563</v>
      </c>
      <c r="AP239" s="107">
        <v>44838</v>
      </c>
      <c r="AQ239" s="94" t="s">
        <v>1434</v>
      </c>
      <c r="AR239" s="98" t="s">
        <v>3564</v>
      </c>
      <c r="AS239" s="101">
        <v>1</v>
      </c>
      <c r="AT239" s="94">
        <f>IFERROR(VLOOKUP(AS239,#REF!,2,0), )</f>
        <v>0</v>
      </c>
      <c r="AU239" s="94">
        <v>1</v>
      </c>
      <c r="AV239" s="94" t="s">
        <v>1482</v>
      </c>
      <c r="AW239" s="94">
        <v>2045</v>
      </c>
      <c r="AX239" s="98" t="s">
        <v>60</v>
      </c>
      <c r="AY239" s="101">
        <v>1</v>
      </c>
      <c r="AZ239" s="101">
        <v>1</v>
      </c>
      <c r="BA239" s="101"/>
      <c r="BB239" s="101"/>
      <c r="BC239" s="101"/>
      <c r="BD239" s="101"/>
      <c r="BE239" s="101"/>
      <c r="BF239" s="108"/>
      <c r="BG239" s="108"/>
      <c r="BH239" s="108"/>
      <c r="BI239" s="108"/>
      <c r="BJ239" s="108"/>
      <c r="BK239" s="108"/>
      <c r="BL239" s="108"/>
      <c r="BM239" s="108"/>
      <c r="BN239" s="108"/>
      <c r="BO239" s="108"/>
      <c r="BP239" s="109"/>
      <c r="BQ239" s="101"/>
      <c r="BR239" s="109"/>
      <c r="BS239" s="109"/>
      <c r="BT239" s="109"/>
      <c r="BU239" s="109"/>
      <c r="BV239" s="109"/>
      <c r="BW239" s="109"/>
      <c r="BX239" s="109"/>
      <c r="BY239" s="101">
        <v>83404</v>
      </c>
      <c r="BZ239" s="101">
        <v>965</v>
      </c>
      <c r="CA239" s="104">
        <v>2260000</v>
      </c>
      <c r="CB239" s="101">
        <v>0</v>
      </c>
      <c r="CC239" s="101">
        <v>15</v>
      </c>
      <c r="CD239" s="110">
        <v>44945</v>
      </c>
      <c r="CE239" s="109"/>
      <c r="CF239" s="109"/>
      <c r="CG239" s="104"/>
      <c r="CH239" s="101"/>
      <c r="CI239" s="101"/>
      <c r="CJ239" s="110"/>
      <c r="CK239" s="109"/>
      <c r="CL239" s="109"/>
      <c r="CM239" s="109"/>
      <c r="CN239" s="109"/>
      <c r="CO239" s="101"/>
      <c r="CP239" s="110"/>
      <c r="CQ239" s="109">
        <f t="shared" si="26"/>
        <v>2260000</v>
      </c>
      <c r="CR239" s="111">
        <f t="shared" si="24"/>
        <v>0</v>
      </c>
      <c r="CS239" s="111">
        <f t="shared" si="23"/>
        <v>15</v>
      </c>
      <c r="CT239" s="110">
        <v>44945</v>
      </c>
      <c r="CU239" s="391">
        <f t="shared" si="25"/>
        <v>15820000</v>
      </c>
      <c r="CV239" s="109" t="s">
        <v>3565</v>
      </c>
      <c r="CW239" s="94"/>
      <c r="CX239" s="94"/>
      <c r="CY239" s="94"/>
      <c r="CZ239" s="144"/>
      <c r="DA239" s="144"/>
      <c r="DB239" s="144"/>
      <c r="DC239" s="144"/>
      <c r="DD239" s="144"/>
      <c r="DE239" s="144"/>
      <c r="DF239" s="367"/>
      <c r="DG239" s="377" t="s">
        <v>1458</v>
      </c>
      <c r="DH239" s="376" t="s">
        <v>1458</v>
      </c>
      <c r="DI239" s="369"/>
      <c r="DJ239" s="94" t="s">
        <v>1230</v>
      </c>
      <c r="DK239" s="94"/>
      <c r="DL239" s="114"/>
      <c r="DM239" s="114"/>
      <c r="DN239" s="98"/>
      <c r="DO239" s="203" t="s">
        <v>3537</v>
      </c>
    </row>
    <row r="240" spans="1:119" ht="25.5" customHeight="1" x14ac:dyDescent="0.25">
      <c r="A240" s="93" t="s">
        <v>1185</v>
      </c>
      <c r="B240" s="94">
        <v>2022</v>
      </c>
      <c r="C240" s="95" t="s">
        <v>1186</v>
      </c>
      <c r="D240" s="96" t="s">
        <v>3566</v>
      </c>
      <c r="E240" s="97" t="s">
        <v>3567</v>
      </c>
      <c r="F240" s="325" t="s">
        <v>3568</v>
      </c>
      <c r="G240" s="94" t="s">
        <v>1425</v>
      </c>
      <c r="H240" s="94" t="s">
        <v>1426</v>
      </c>
      <c r="I240" s="94" t="s">
        <v>1427</v>
      </c>
      <c r="J240" s="98" t="s">
        <v>3569</v>
      </c>
      <c r="K240" s="309" t="s">
        <v>1508</v>
      </c>
      <c r="L240" s="27" t="s">
        <v>740</v>
      </c>
      <c r="M240" s="94" t="s">
        <v>1430</v>
      </c>
      <c r="N240" s="99">
        <v>52748681</v>
      </c>
      <c r="O240" s="100">
        <v>6</v>
      </c>
      <c r="P240" s="94" t="s">
        <v>1565</v>
      </c>
      <c r="Q240" s="94" t="s">
        <v>1431</v>
      </c>
      <c r="R240" s="382" t="s">
        <v>1509</v>
      </c>
      <c r="S240" s="94" t="s">
        <v>1919</v>
      </c>
      <c r="T240" s="94"/>
      <c r="U240" s="94"/>
      <c r="V240" s="101"/>
      <c r="W240" s="94"/>
      <c r="X240" s="94"/>
      <c r="Y240" s="94" t="s">
        <v>1510</v>
      </c>
      <c r="Z240" s="101">
        <v>3004380914</v>
      </c>
      <c r="AA240" s="101"/>
      <c r="AB240" s="101">
        <v>3</v>
      </c>
      <c r="AC240" s="94">
        <v>15</v>
      </c>
      <c r="AD240" s="102">
        <v>44824</v>
      </c>
      <c r="AE240" s="102">
        <v>44827</v>
      </c>
      <c r="AF240" s="94"/>
      <c r="AG240" s="103">
        <v>44933</v>
      </c>
      <c r="AH240" s="104">
        <v>3900000</v>
      </c>
      <c r="AI240" s="105">
        <v>13650000</v>
      </c>
      <c r="AJ240" s="105"/>
      <c r="AK240" s="105"/>
      <c r="AL240" s="27" t="s">
        <v>3570</v>
      </c>
      <c r="AM240" s="98" t="s">
        <v>1673</v>
      </c>
      <c r="AN240" s="94">
        <v>736</v>
      </c>
      <c r="AO240" s="98" t="s">
        <v>3571</v>
      </c>
      <c r="AP240" s="107">
        <v>44825</v>
      </c>
      <c r="AQ240" s="94" t="s">
        <v>1434</v>
      </c>
      <c r="AR240" s="98" t="s">
        <v>1435</v>
      </c>
      <c r="AS240" s="101">
        <v>5</v>
      </c>
      <c r="AT240" s="94">
        <f>IFERROR(VLOOKUP(AS240,#REF!,2,0), )</f>
        <v>0</v>
      </c>
      <c r="AU240" s="94">
        <v>57</v>
      </c>
      <c r="AV240" s="94" t="s">
        <v>3572</v>
      </c>
      <c r="AW240" s="94">
        <v>2169</v>
      </c>
      <c r="AX240" s="94" t="s">
        <v>3461</v>
      </c>
      <c r="AY240" s="101">
        <v>1</v>
      </c>
      <c r="AZ240" s="101">
        <v>1</v>
      </c>
      <c r="BA240" s="101"/>
      <c r="BB240" s="101"/>
      <c r="BC240" s="101"/>
      <c r="BD240" s="101"/>
      <c r="BE240" s="101"/>
      <c r="BF240" s="108"/>
      <c r="BG240" s="108"/>
      <c r="BH240" s="108"/>
      <c r="BI240" s="108"/>
      <c r="BJ240" s="108"/>
      <c r="BK240" s="108"/>
      <c r="BL240" s="108"/>
      <c r="BM240" s="108"/>
      <c r="BN240" s="108"/>
      <c r="BO240" s="108"/>
      <c r="BP240" s="109"/>
      <c r="BQ240" s="101"/>
      <c r="BR240" s="109"/>
      <c r="BS240" s="109"/>
      <c r="BT240" s="109"/>
      <c r="BU240" s="109"/>
      <c r="BV240" s="109"/>
      <c r="BW240" s="109"/>
      <c r="BX240" s="109"/>
      <c r="BY240" s="101">
        <v>81407</v>
      </c>
      <c r="BZ240" s="101">
        <v>983</v>
      </c>
      <c r="CA240" s="104">
        <v>1950000</v>
      </c>
      <c r="CB240" s="101">
        <v>0</v>
      </c>
      <c r="CC240" s="101">
        <v>15</v>
      </c>
      <c r="CD240" s="110">
        <v>44948</v>
      </c>
      <c r="CE240" s="109"/>
      <c r="CF240" s="109"/>
      <c r="CG240" s="104"/>
      <c r="CH240" s="101"/>
      <c r="CI240" s="101"/>
      <c r="CJ240" s="110"/>
      <c r="CK240" s="109"/>
      <c r="CL240" s="109"/>
      <c r="CM240" s="109"/>
      <c r="CN240" s="109"/>
      <c r="CO240" s="101"/>
      <c r="CP240" s="110"/>
      <c r="CQ240" s="109">
        <f t="shared" si="26"/>
        <v>1950000</v>
      </c>
      <c r="CR240" s="111">
        <f t="shared" si="24"/>
        <v>0</v>
      </c>
      <c r="CS240" s="111">
        <f t="shared" si="23"/>
        <v>15</v>
      </c>
      <c r="CT240" s="110">
        <v>44948</v>
      </c>
      <c r="CU240" s="391">
        <f t="shared" si="25"/>
        <v>15600000</v>
      </c>
      <c r="CV240" s="109" t="s">
        <v>3557</v>
      </c>
      <c r="CW240" s="94"/>
      <c r="CX240" s="94"/>
      <c r="CY240" s="94"/>
      <c r="CZ240" s="144"/>
      <c r="DA240" s="144"/>
      <c r="DB240" s="144"/>
      <c r="DC240" s="144"/>
      <c r="DD240" s="144"/>
      <c r="DE240" s="144"/>
      <c r="DF240" s="367"/>
      <c r="DG240" s="377" t="s">
        <v>1458</v>
      </c>
      <c r="DH240" s="377" t="s">
        <v>1458</v>
      </c>
      <c r="DI240" s="369"/>
      <c r="DJ240" s="94" t="s">
        <v>1631</v>
      </c>
      <c r="DK240" s="94"/>
      <c r="DL240" s="114"/>
      <c r="DM240" s="114"/>
      <c r="DN240" s="98"/>
      <c r="DO240" s="203" t="s">
        <v>3537</v>
      </c>
    </row>
    <row r="241" spans="1:119" ht="25.5" customHeight="1" x14ac:dyDescent="0.25">
      <c r="A241" s="93" t="s">
        <v>1187</v>
      </c>
      <c r="B241" s="94">
        <v>2022</v>
      </c>
      <c r="C241" s="95" t="s">
        <v>1188</v>
      </c>
      <c r="D241" s="96" t="s">
        <v>3573</v>
      </c>
      <c r="E241" s="97" t="s">
        <v>3574</v>
      </c>
      <c r="F241" s="325" t="s">
        <v>3575</v>
      </c>
      <c r="G241" s="94" t="s">
        <v>1425</v>
      </c>
      <c r="H241" s="94" t="s">
        <v>1426</v>
      </c>
      <c r="I241" s="94" t="s">
        <v>1427</v>
      </c>
      <c r="J241" s="98" t="s">
        <v>3576</v>
      </c>
      <c r="K241" s="309" t="s">
        <v>1743</v>
      </c>
      <c r="L241" s="27" t="s">
        <v>1189</v>
      </c>
      <c r="M241" s="94" t="s">
        <v>1430</v>
      </c>
      <c r="N241" s="99">
        <v>52235302</v>
      </c>
      <c r="O241" s="100">
        <v>8</v>
      </c>
      <c r="P241" s="94" t="s">
        <v>1582</v>
      </c>
      <c r="Q241" s="94" t="s">
        <v>1431</v>
      </c>
      <c r="R241" s="382" t="s">
        <v>3553</v>
      </c>
      <c r="S241" s="94" t="s">
        <v>1491</v>
      </c>
      <c r="T241" s="94"/>
      <c r="U241" s="94"/>
      <c r="V241" s="101"/>
      <c r="W241" s="94"/>
      <c r="X241" s="94"/>
      <c r="Y241" s="94" t="s">
        <v>1744</v>
      </c>
      <c r="Z241" s="101">
        <v>3208162922</v>
      </c>
      <c r="AA241" s="101"/>
      <c r="AB241" s="101">
        <v>3</v>
      </c>
      <c r="AC241" s="94">
        <v>15</v>
      </c>
      <c r="AD241" s="102">
        <v>44827</v>
      </c>
      <c r="AE241" s="102">
        <v>44839</v>
      </c>
      <c r="AF241" s="94"/>
      <c r="AG241" s="103">
        <v>44945</v>
      </c>
      <c r="AH241" s="104">
        <v>2300000</v>
      </c>
      <c r="AI241" s="105">
        <v>8050000</v>
      </c>
      <c r="AJ241" s="105"/>
      <c r="AK241" s="105"/>
      <c r="AL241" s="27" t="s">
        <v>3577</v>
      </c>
      <c r="AM241" s="98" t="s">
        <v>1673</v>
      </c>
      <c r="AN241" s="94">
        <v>771</v>
      </c>
      <c r="AO241" s="98" t="s">
        <v>3578</v>
      </c>
      <c r="AP241" s="107">
        <v>44832</v>
      </c>
      <c r="AQ241" s="94" t="s">
        <v>1434</v>
      </c>
      <c r="AR241" s="98" t="s">
        <v>1514</v>
      </c>
      <c r="AS241" s="115">
        <v>1</v>
      </c>
      <c r="AT241" s="115" t="s">
        <v>1448</v>
      </c>
      <c r="AU241" s="115">
        <v>6</v>
      </c>
      <c r="AV241" s="115" t="s">
        <v>1449</v>
      </c>
      <c r="AW241" s="115">
        <v>2094</v>
      </c>
      <c r="AX241" s="115" t="s">
        <v>294</v>
      </c>
      <c r="AY241" s="101"/>
      <c r="AZ241" s="101"/>
      <c r="BA241" s="101"/>
      <c r="BB241" s="101"/>
      <c r="BC241" s="101"/>
      <c r="BD241" s="101"/>
      <c r="BE241" s="101"/>
      <c r="BF241" s="108"/>
      <c r="BG241" s="108"/>
      <c r="BH241" s="108"/>
      <c r="BI241" s="108"/>
      <c r="BJ241" s="108"/>
      <c r="BK241" s="108"/>
      <c r="BL241" s="108"/>
      <c r="BM241" s="108"/>
      <c r="BN241" s="108"/>
      <c r="BO241" s="108"/>
      <c r="BP241" s="109"/>
      <c r="BQ241" s="101"/>
      <c r="BR241" s="109"/>
      <c r="BS241" s="109"/>
      <c r="BT241" s="109"/>
      <c r="BU241" s="109"/>
      <c r="BV241" s="109"/>
      <c r="BW241" s="109"/>
      <c r="BX241" s="109"/>
      <c r="BY241" s="101"/>
      <c r="BZ241" s="101"/>
      <c r="CA241" s="104">
        <v>0</v>
      </c>
      <c r="CB241" s="101"/>
      <c r="CC241" s="101"/>
      <c r="CD241" s="110"/>
      <c r="CE241" s="109"/>
      <c r="CF241" s="109"/>
      <c r="CG241" s="104"/>
      <c r="CH241" s="101"/>
      <c r="CI241" s="101"/>
      <c r="CJ241" s="110"/>
      <c r="CK241" s="109"/>
      <c r="CL241" s="109"/>
      <c r="CM241" s="109"/>
      <c r="CN241" s="109"/>
      <c r="CO241" s="101"/>
      <c r="CP241" s="110"/>
      <c r="CQ241" s="109">
        <f t="shared" si="26"/>
        <v>0</v>
      </c>
      <c r="CR241" s="111">
        <f t="shared" si="24"/>
        <v>0</v>
      </c>
      <c r="CS241" s="111">
        <f t="shared" si="23"/>
        <v>0</v>
      </c>
      <c r="CT241" s="103">
        <v>44945</v>
      </c>
      <c r="CU241" s="391">
        <f t="shared" si="25"/>
        <v>8050000</v>
      </c>
      <c r="CV241" s="109" t="s">
        <v>3579</v>
      </c>
      <c r="CW241" s="94"/>
      <c r="CX241" s="94"/>
      <c r="CY241" s="94"/>
      <c r="CZ241" s="144"/>
      <c r="DA241" s="144"/>
      <c r="DB241" s="144"/>
      <c r="DC241" s="144"/>
      <c r="DD241" s="144"/>
      <c r="DE241" s="144"/>
      <c r="DF241" s="367"/>
      <c r="DG241" s="377" t="s">
        <v>1458</v>
      </c>
      <c r="DH241" s="377" t="s">
        <v>1458</v>
      </c>
      <c r="DI241" s="369"/>
      <c r="DJ241" s="94" t="s">
        <v>1228</v>
      </c>
      <c r="DK241" s="94" t="s">
        <v>1512</v>
      </c>
      <c r="DL241" s="114" t="s">
        <v>3580</v>
      </c>
      <c r="DM241" s="114" t="s">
        <v>3581</v>
      </c>
      <c r="DN241" s="98"/>
      <c r="DO241" s="203" t="s">
        <v>3537</v>
      </c>
    </row>
    <row r="242" spans="1:119" ht="25.5" customHeight="1" x14ac:dyDescent="0.25">
      <c r="A242" s="93" t="s">
        <v>1190</v>
      </c>
      <c r="B242" s="94">
        <v>2022</v>
      </c>
      <c r="C242" s="95" t="s">
        <v>1188</v>
      </c>
      <c r="D242" s="96" t="s">
        <v>3582</v>
      </c>
      <c r="E242" s="97" t="s">
        <v>3574</v>
      </c>
      <c r="F242" s="325" t="s">
        <v>3583</v>
      </c>
      <c r="G242" s="94" t="s">
        <v>1425</v>
      </c>
      <c r="H242" s="94" t="s">
        <v>1426</v>
      </c>
      <c r="I242" s="94" t="s">
        <v>1427</v>
      </c>
      <c r="J242" s="98" t="s">
        <v>3576</v>
      </c>
      <c r="K242" s="309" t="s">
        <v>3584</v>
      </c>
      <c r="L242" s="27" t="s">
        <v>1191</v>
      </c>
      <c r="M242" s="94" t="s">
        <v>1430</v>
      </c>
      <c r="N242" s="99">
        <v>1019120688</v>
      </c>
      <c r="O242" s="100">
        <v>1</v>
      </c>
      <c r="P242" s="94" t="s">
        <v>1582</v>
      </c>
      <c r="Q242" s="94" t="s">
        <v>1431</v>
      </c>
      <c r="R242" s="382" t="s">
        <v>3553</v>
      </c>
      <c r="S242" s="94" t="s">
        <v>1491</v>
      </c>
      <c r="T242" s="94"/>
      <c r="U242" s="94"/>
      <c r="V242" s="101"/>
      <c r="W242" s="94"/>
      <c r="X242" s="94"/>
      <c r="Y242" s="94" t="s">
        <v>3585</v>
      </c>
      <c r="Z242" s="101">
        <v>3227682886</v>
      </c>
      <c r="AA242" s="101"/>
      <c r="AB242" s="101">
        <v>3</v>
      </c>
      <c r="AC242" s="94">
        <v>15</v>
      </c>
      <c r="AD242" s="102">
        <v>44830</v>
      </c>
      <c r="AE242" s="102">
        <v>44839</v>
      </c>
      <c r="AF242" s="94"/>
      <c r="AG242" s="103">
        <v>44945</v>
      </c>
      <c r="AH242" s="104">
        <v>2300000</v>
      </c>
      <c r="AI242" s="105">
        <v>8050000</v>
      </c>
      <c r="AJ242" s="105"/>
      <c r="AK242" s="105"/>
      <c r="AL242" s="27" t="s">
        <v>3586</v>
      </c>
      <c r="AM242" s="116" t="s">
        <v>1467</v>
      </c>
      <c r="AN242" s="94">
        <v>830</v>
      </c>
      <c r="AO242" s="98" t="s">
        <v>3587</v>
      </c>
      <c r="AP242" s="107">
        <v>44838</v>
      </c>
      <c r="AQ242" s="94" t="s">
        <v>1434</v>
      </c>
      <c r="AR242" s="98" t="s">
        <v>1514</v>
      </c>
      <c r="AS242" s="101">
        <v>1</v>
      </c>
      <c r="AT242" s="94" t="s">
        <v>3547</v>
      </c>
      <c r="AU242" s="94">
        <v>6</v>
      </c>
      <c r="AV242" s="94" t="s">
        <v>1449</v>
      </c>
      <c r="AW242" s="94">
        <v>2094</v>
      </c>
      <c r="AX242" s="98" t="s">
        <v>294</v>
      </c>
      <c r="AY242" s="101"/>
      <c r="AZ242" s="101"/>
      <c r="BA242" s="101"/>
      <c r="BB242" s="101"/>
      <c r="BC242" s="101"/>
      <c r="BD242" s="101"/>
      <c r="BE242" s="101"/>
      <c r="BF242" s="108"/>
      <c r="BG242" s="108"/>
      <c r="BH242" s="108"/>
      <c r="BI242" s="108"/>
      <c r="BJ242" s="108"/>
      <c r="BK242" s="108"/>
      <c r="BL242" s="108"/>
      <c r="BM242" s="108"/>
      <c r="BN242" s="108"/>
      <c r="BO242" s="108"/>
      <c r="BP242" s="109"/>
      <c r="BQ242" s="101"/>
      <c r="BR242" s="109"/>
      <c r="BS242" s="109"/>
      <c r="BT242" s="109"/>
      <c r="BU242" s="109"/>
      <c r="BV242" s="109"/>
      <c r="BW242" s="109"/>
      <c r="BX242" s="109"/>
      <c r="BY242" s="101"/>
      <c r="BZ242" s="101"/>
      <c r="CA242" s="104">
        <v>0</v>
      </c>
      <c r="CB242" s="101"/>
      <c r="CC242" s="101"/>
      <c r="CD242" s="110"/>
      <c r="CE242" s="109"/>
      <c r="CF242" s="109"/>
      <c r="CG242" s="104"/>
      <c r="CH242" s="101"/>
      <c r="CI242" s="101"/>
      <c r="CJ242" s="110"/>
      <c r="CK242" s="109"/>
      <c r="CL242" s="109"/>
      <c r="CM242" s="109"/>
      <c r="CN242" s="109"/>
      <c r="CO242" s="101"/>
      <c r="CP242" s="110"/>
      <c r="CQ242" s="109">
        <f t="shared" si="26"/>
        <v>0</v>
      </c>
      <c r="CR242" s="111">
        <f t="shared" si="24"/>
        <v>0</v>
      </c>
      <c r="CS242" s="111">
        <f t="shared" si="23"/>
        <v>0</v>
      </c>
      <c r="CT242" s="103">
        <v>44945</v>
      </c>
      <c r="CU242" s="391">
        <f t="shared" ref="CU242:CU273" si="27">+AI242+CA242+CG242+CM242</f>
        <v>8050000</v>
      </c>
      <c r="CV242" s="109" t="s">
        <v>3579</v>
      </c>
      <c r="CW242" s="94"/>
      <c r="CX242" s="94"/>
      <c r="CY242" s="94"/>
      <c r="CZ242" s="144"/>
      <c r="DA242" s="144"/>
      <c r="DB242" s="144"/>
      <c r="DC242" s="144"/>
      <c r="DD242" s="144"/>
      <c r="DE242" s="144"/>
      <c r="DF242" s="94"/>
      <c r="DG242" s="364" t="s">
        <v>1462</v>
      </c>
      <c r="DH242" s="235" t="s">
        <v>1458</v>
      </c>
      <c r="DI242" s="94"/>
      <c r="DJ242" s="94" t="s">
        <v>1228</v>
      </c>
      <c r="DK242" s="94"/>
      <c r="DL242" s="114"/>
      <c r="DM242" s="114"/>
      <c r="DN242" s="98"/>
      <c r="DO242" s="203" t="s">
        <v>3537</v>
      </c>
    </row>
    <row r="243" spans="1:119" ht="25.5" customHeight="1" x14ac:dyDescent="0.25">
      <c r="A243" s="93" t="s">
        <v>1192</v>
      </c>
      <c r="B243" s="94">
        <v>2022</v>
      </c>
      <c r="C243" s="95" t="s">
        <v>1193</v>
      </c>
      <c r="D243" s="96" t="s">
        <v>3588</v>
      </c>
      <c r="E243" s="97" t="s">
        <v>3589</v>
      </c>
      <c r="F243" s="325" t="s">
        <v>3590</v>
      </c>
      <c r="G243" s="94" t="s">
        <v>1425</v>
      </c>
      <c r="H243" s="94" t="s">
        <v>1426</v>
      </c>
      <c r="I243" s="94" t="s">
        <v>1427</v>
      </c>
      <c r="J243" s="98" t="s">
        <v>3591</v>
      </c>
      <c r="K243" s="309" t="s">
        <v>3592</v>
      </c>
      <c r="L243" s="27" t="s">
        <v>1194</v>
      </c>
      <c r="M243" s="94" t="s">
        <v>1430</v>
      </c>
      <c r="N243" s="99">
        <v>80424419</v>
      </c>
      <c r="O243" s="100">
        <v>3</v>
      </c>
      <c r="P243" s="94" t="s">
        <v>1582</v>
      </c>
      <c r="Q243" s="94" t="s">
        <v>1431</v>
      </c>
      <c r="R243" s="382" t="s">
        <v>3553</v>
      </c>
      <c r="S243" s="94" t="s">
        <v>1491</v>
      </c>
      <c r="T243" s="94"/>
      <c r="U243" s="94"/>
      <c r="V243" s="101"/>
      <c r="W243" s="94"/>
      <c r="X243" s="94"/>
      <c r="Y243" s="94" t="s">
        <v>3593</v>
      </c>
      <c r="Z243" s="101">
        <v>3157452574</v>
      </c>
      <c r="AA243" s="101"/>
      <c r="AB243" s="101">
        <v>4</v>
      </c>
      <c r="AC243" s="94">
        <v>0</v>
      </c>
      <c r="AD243" s="102">
        <v>44827</v>
      </c>
      <c r="AE243" s="102">
        <v>44834</v>
      </c>
      <c r="AF243" s="94"/>
      <c r="AG243" s="103">
        <v>44955</v>
      </c>
      <c r="AH243" s="104">
        <v>2800000</v>
      </c>
      <c r="AI243" s="104">
        <v>11200000</v>
      </c>
      <c r="AJ243" s="104"/>
      <c r="AK243" s="104"/>
      <c r="AL243" s="27" t="s">
        <v>3594</v>
      </c>
      <c r="AM243" s="116" t="s">
        <v>1467</v>
      </c>
      <c r="AN243" s="94">
        <v>816</v>
      </c>
      <c r="AO243" s="98" t="s">
        <v>3595</v>
      </c>
      <c r="AP243" s="107">
        <v>44834</v>
      </c>
      <c r="AQ243" s="94" t="s">
        <v>1434</v>
      </c>
      <c r="AR243" s="98" t="s">
        <v>1479</v>
      </c>
      <c r="AS243" s="101">
        <v>1</v>
      </c>
      <c r="AT243" s="94">
        <f>IFERROR(VLOOKUP(AS243,#REF!,2,0), )</f>
        <v>0</v>
      </c>
      <c r="AU243" s="94">
        <v>20</v>
      </c>
      <c r="AV243" s="94">
        <f>IFERROR(VLOOKUP(AU243,#REF!,2,0), )</f>
        <v>0</v>
      </c>
      <c r="AW243" s="94">
        <v>2072</v>
      </c>
      <c r="AX243" s="94" t="s">
        <v>254</v>
      </c>
      <c r="AY243" s="101"/>
      <c r="AZ243" s="101"/>
      <c r="BA243" s="101"/>
      <c r="BB243" s="101"/>
      <c r="BC243" s="101"/>
      <c r="BD243" s="101"/>
      <c r="BE243" s="101"/>
      <c r="BF243" s="108"/>
      <c r="BG243" s="108"/>
      <c r="BH243" s="108"/>
      <c r="BI243" s="108"/>
      <c r="BJ243" s="108"/>
      <c r="BK243" s="108"/>
      <c r="BL243" s="108"/>
      <c r="BM243" s="108"/>
      <c r="BN243" s="108"/>
      <c r="BO243" s="108"/>
      <c r="BP243" s="109"/>
      <c r="BQ243" s="101"/>
      <c r="BR243" s="109"/>
      <c r="BS243" s="109"/>
      <c r="BT243" s="109"/>
      <c r="BU243" s="109"/>
      <c r="BV243" s="109"/>
      <c r="BW243" s="109"/>
      <c r="BX243" s="109"/>
      <c r="BY243" s="101"/>
      <c r="BZ243" s="101"/>
      <c r="CA243" s="104">
        <v>0</v>
      </c>
      <c r="CB243" s="101"/>
      <c r="CC243" s="101"/>
      <c r="CD243" s="110"/>
      <c r="CE243" s="109"/>
      <c r="CF243" s="109"/>
      <c r="CG243" s="104"/>
      <c r="CH243" s="101"/>
      <c r="CI243" s="101"/>
      <c r="CJ243" s="110"/>
      <c r="CK243" s="109"/>
      <c r="CL243" s="109"/>
      <c r="CM243" s="109"/>
      <c r="CN243" s="109"/>
      <c r="CO243" s="101"/>
      <c r="CP243" s="110"/>
      <c r="CQ243" s="109">
        <f t="shared" si="26"/>
        <v>0</v>
      </c>
      <c r="CR243" s="111">
        <f t="shared" si="24"/>
        <v>0</v>
      </c>
      <c r="CS243" s="111">
        <f t="shared" si="23"/>
        <v>0</v>
      </c>
      <c r="CT243" s="103">
        <v>44955</v>
      </c>
      <c r="CU243" s="391">
        <f t="shared" si="27"/>
        <v>11200000</v>
      </c>
      <c r="CV243" s="109"/>
      <c r="CW243" s="94"/>
      <c r="CX243" s="94"/>
      <c r="CY243" s="94"/>
      <c r="CZ243" s="144"/>
      <c r="DA243" s="144"/>
      <c r="DB243" s="144"/>
      <c r="DC243" s="144"/>
      <c r="DD243" s="144"/>
      <c r="DE243" s="144"/>
      <c r="DF243" s="94"/>
      <c r="DG243" s="94" t="s">
        <v>1462</v>
      </c>
      <c r="DH243" s="27" t="s">
        <v>1458</v>
      </c>
      <c r="DI243" s="94"/>
      <c r="DJ243" s="94" t="s">
        <v>1247</v>
      </c>
      <c r="DK243" s="98" t="s">
        <v>2621</v>
      </c>
      <c r="DL243" s="117">
        <v>20226320017043</v>
      </c>
      <c r="DM243" s="103">
        <v>44852</v>
      </c>
      <c r="DN243" s="98"/>
      <c r="DO243" s="203" t="s">
        <v>3537</v>
      </c>
    </row>
    <row r="244" spans="1:119" ht="25.5" customHeight="1" x14ac:dyDescent="0.25">
      <c r="A244" s="93" t="s">
        <v>1195</v>
      </c>
      <c r="B244" s="94">
        <v>2022</v>
      </c>
      <c r="C244" s="95" t="s">
        <v>1193</v>
      </c>
      <c r="D244" s="96" t="s">
        <v>3596</v>
      </c>
      <c r="E244" s="118" t="s">
        <v>3589</v>
      </c>
      <c r="F244" s="325" t="s">
        <v>3597</v>
      </c>
      <c r="G244" s="94" t="s">
        <v>1425</v>
      </c>
      <c r="H244" s="94" t="s">
        <v>1426</v>
      </c>
      <c r="I244" s="94" t="s">
        <v>1427</v>
      </c>
      <c r="J244" s="98" t="s">
        <v>3591</v>
      </c>
      <c r="K244" s="309" t="s">
        <v>3598</v>
      </c>
      <c r="L244" s="27" t="s">
        <v>1196</v>
      </c>
      <c r="M244" s="94" t="s">
        <v>1430</v>
      </c>
      <c r="N244" s="99">
        <v>1015430347</v>
      </c>
      <c r="O244" s="100">
        <v>0</v>
      </c>
      <c r="P244" s="94" t="s">
        <v>1582</v>
      </c>
      <c r="Q244" s="94" t="s">
        <v>1431</v>
      </c>
      <c r="R244" s="382" t="s">
        <v>3553</v>
      </c>
      <c r="S244" s="94" t="s">
        <v>1491</v>
      </c>
      <c r="T244" s="94"/>
      <c r="U244" s="94"/>
      <c r="V244" s="101"/>
      <c r="W244" s="94"/>
      <c r="X244" s="94"/>
      <c r="Y244" s="94" t="s">
        <v>3599</v>
      </c>
      <c r="Z244" s="101">
        <v>3132181028</v>
      </c>
      <c r="AA244" s="101"/>
      <c r="AB244" s="101">
        <v>4</v>
      </c>
      <c r="AC244" s="94">
        <v>0</v>
      </c>
      <c r="AD244" s="102">
        <v>44827</v>
      </c>
      <c r="AE244" s="102">
        <v>44834</v>
      </c>
      <c r="AF244" s="94"/>
      <c r="AG244" s="103">
        <v>44955</v>
      </c>
      <c r="AH244" s="104">
        <v>2800000</v>
      </c>
      <c r="AI244" s="105">
        <v>11200000</v>
      </c>
      <c r="AJ244" s="105"/>
      <c r="AK244" s="105"/>
      <c r="AL244" s="27" t="s">
        <v>3600</v>
      </c>
      <c r="AM244" s="116" t="s">
        <v>1673</v>
      </c>
      <c r="AN244" s="94">
        <v>815</v>
      </c>
      <c r="AO244" s="98" t="s">
        <v>3601</v>
      </c>
      <c r="AP244" s="107">
        <v>44834</v>
      </c>
      <c r="AQ244" s="94" t="s">
        <v>1434</v>
      </c>
      <c r="AR244" s="98" t="s">
        <v>1479</v>
      </c>
      <c r="AS244" s="101">
        <v>1</v>
      </c>
      <c r="AT244" s="94">
        <f>IFERROR(VLOOKUP(AS244,#REF!,2,0), )</f>
        <v>0</v>
      </c>
      <c r="AU244" s="94">
        <v>20</v>
      </c>
      <c r="AV244" s="94">
        <f>IFERROR(VLOOKUP(AU244,#REF!,2,0), )</f>
        <v>0</v>
      </c>
      <c r="AW244" s="94">
        <v>2072</v>
      </c>
      <c r="AX244" s="94" t="s">
        <v>254</v>
      </c>
      <c r="AY244" s="101"/>
      <c r="AZ244" s="101"/>
      <c r="BA244" s="101"/>
      <c r="BB244" s="101"/>
      <c r="BC244" s="101"/>
      <c r="BD244" s="101"/>
      <c r="BE244" s="101"/>
      <c r="BF244" s="108"/>
      <c r="BG244" s="108"/>
      <c r="BH244" s="108"/>
      <c r="BI244" s="108"/>
      <c r="BJ244" s="108"/>
      <c r="BK244" s="108"/>
      <c r="BL244" s="108"/>
      <c r="BM244" s="108"/>
      <c r="BN244" s="108"/>
      <c r="BO244" s="108"/>
      <c r="BP244" s="109"/>
      <c r="BQ244" s="101"/>
      <c r="BR244" s="109"/>
      <c r="BS244" s="109"/>
      <c r="BT244" s="109"/>
      <c r="BU244" s="109"/>
      <c r="BV244" s="109"/>
      <c r="BW244" s="109"/>
      <c r="BX244" s="109"/>
      <c r="BY244" s="101"/>
      <c r="BZ244" s="101"/>
      <c r="CA244" s="104">
        <v>0</v>
      </c>
      <c r="CB244" s="101"/>
      <c r="CC244" s="101"/>
      <c r="CD244" s="110"/>
      <c r="CE244" s="109"/>
      <c r="CF244" s="109"/>
      <c r="CG244" s="104"/>
      <c r="CH244" s="101"/>
      <c r="CI244" s="101"/>
      <c r="CJ244" s="110"/>
      <c r="CK244" s="109"/>
      <c r="CL244" s="109"/>
      <c r="CM244" s="109"/>
      <c r="CN244" s="109"/>
      <c r="CO244" s="101"/>
      <c r="CP244" s="110"/>
      <c r="CQ244" s="109">
        <f t="shared" si="26"/>
        <v>0</v>
      </c>
      <c r="CR244" s="111">
        <f t="shared" si="24"/>
        <v>0</v>
      </c>
      <c r="CS244" s="111">
        <f t="shared" si="23"/>
        <v>0</v>
      </c>
      <c r="CT244" s="103">
        <v>44955</v>
      </c>
      <c r="CU244" s="391">
        <f t="shared" si="27"/>
        <v>11200000</v>
      </c>
      <c r="CV244" s="109"/>
      <c r="CW244" s="94"/>
      <c r="CX244" s="94"/>
      <c r="CY244" s="94"/>
      <c r="CZ244" s="144"/>
      <c r="DA244" s="144"/>
      <c r="DB244" s="144"/>
      <c r="DC244" s="144"/>
      <c r="DD244" s="144"/>
      <c r="DE244" s="144"/>
      <c r="DF244" s="94"/>
      <c r="DG244" s="374" t="s">
        <v>1462</v>
      </c>
      <c r="DH244" s="347" t="s">
        <v>1458</v>
      </c>
      <c r="DI244" s="94"/>
      <c r="DJ244" s="94" t="s">
        <v>1247</v>
      </c>
      <c r="DK244" s="98" t="s">
        <v>2621</v>
      </c>
      <c r="DL244" s="117">
        <v>20226320017043</v>
      </c>
      <c r="DM244" s="103">
        <v>44852</v>
      </c>
      <c r="DN244" s="98"/>
      <c r="DO244" s="203" t="s">
        <v>3537</v>
      </c>
    </row>
    <row r="245" spans="1:119" ht="25.5" customHeight="1" x14ac:dyDescent="0.25">
      <c r="A245" s="93" t="s">
        <v>1197</v>
      </c>
      <c r="B245" s="94">
        <v>2022</v>
      </c>
      <c r="C245" s="95" t="s">
        <v>1198</v>
      </c>
      <c r="D245" s="96" t="s">
        <v>3602</v>
      </c>
      <c r="E245" s="97" t="s">
        <v>3603</v>
      </c>
      <c r="F245" s="325" t="s">
        <v>3604</v>
      </c>
      <c r="G245" s="94" t="s">
        <v>1425</v>
      </c>
      <c r="H245" s="94" t="s">
        <v>1426</v>
      </c>
      <c r="I245" s="94" t="s">
        <v>1427</v>
      </c>
      <c r="J245" s="98" t="s">
        <v>3605</v>
      </c>
      <c r="K245" s="309" t="s">
        <v>3606</v>
      </c>
      <c r="L245" s="27" t="s">
        <v>1199</v>
      </c>
      <c r="M245" s="94" t="s">
        <v>1430</v>
      </c>
      <c r="N245" s="99">
        <v>51725623</v>
      </c>
      <c r="O245" s="100">
        <v>6</v>
      </c>
      <c r="P245" s="94" t="s">
        <v>1582</v>
      </c>
      <c r="Q245" s="94" t="s">
        <v>1431</v>
      </c>
      <c r="R245" s="382" t="s">
        <v>3553</v>
      </c>
      <c r="S245" s="94" t="s">
        <v>1442</v>
      </c>
      <c r="T245" s="94"/>
      <c r="U245" s="94"/>
      <c r="V245" s="101"/>
      <c r="W245" s="94"/>
      <c r="X245" s="94"/>
      <c r="Y245" s="94" t="s">
        <v>1723</v>
      </c>
      <c r="Z245" s="101">
        <v>3057122356</v>
      </c>
      <c r="AA245" s="101"/>
      <c r="AB245" s="101">
        <v>3</v>
      </c>
      <c r="AC245" s="94">
        <v>0</v>
      </c>
      <c r="AD245" s="102">
        <v>44838</v>
      </c>
      <c r="AE245" s="102">
        <v>44841</v>
      </c>
      <c r="AF245" s="94"/>
      <c r="AG245" s="103">
        <v>44932</v>
      </c>
      <c r="AH245" s="104">
        <v>2600000</v>
      </c>
      <c r="AI245" s="105">
        <v>7800000</v>
      </c>
      <c r="AJ245" s="105"/>
      <c r="AK245" s="105"/>
      <c r="AL245" s="27" t="s">
        <v>3607</v>
      </c>
      <c r="AM245" s="106" t="s">
        <v>1626</v>
      </c>
      <c r="AN245" s="94">
        <v>835</v>
      </c>
      <c r="AO245" s="98" t="s">
        <v>3608</v>
      </c>
      <c r="AP245" s="107">
        <v>44840</v>
      </c>
      <c r="AQ245" s="94" t="s">
        <v>1434</v>
      </c>
      <c r="AR245" s="98" t="s">
        <v>3564</v>
      </c>
      <c r="AS245" s="94">
        <v>3</v>
      </c>
      <c r="AT245" s="94">
        <f>IFERROR(VLOOKUP(AS245,#REF!,2,0), )</f>
        <v>0</v>
      </c>
      <c r="AU245" s="94">
        <v>40</v>
      </c>
      <c r="AV245" s="119" t="s">
        <v>1576</v>
      </c>
      <c r="AW245" s="94">
        <v>2162</v>
      </c>
      <c r="AX245" s="94" t="s">
        <v>457</v>
      </c>
      <c r="AY245" s="101">
        <v>1</v>
      </c>
      <c r="AZ245" s="101">
        <v>1</v>
      </c>
      <c r="BA245" s="101"/>
      <c r="BB245" s="101"/>
      <c r="BC245" s="101"/>
      <c r="BD245" s="101"/>
      <c r="BE245" s="101"/>
      <c r="BF245" s="108"/>
      <c r="BG245" s="108"/>
      <c r="BH245" s="108"/>
      <c r="BI245" s="108"/>
      <c r="BJ245" s="108"/>
      <c r="BK245" s="108"/>
      <c r="BL245" s="108"/>
      <c r="BM245" s="108"/>
      <c r="BN245" s="108"/>
      <c r="BO245" s="108"/>
      <c r="BP245" s="109"/>
      <c r="BQ245" s="101"/>
      <c r="BR245" s="109"/>
      <c r="BS245" s="109"/>
      <c r="BT245" s="109"/>
      <c r="BU245" s="109"/>
      <c r="BV245" s="109"/>
      <c r="BW245" s="109"/>
      <c r="BX245" s="109"/>
      <c r="BY245" s="101">
        <v>83681</v>
      </c>
      <c r="BZ245" s="101">
        <v>966</v>
      </c>
      <c r="CA245" s="104">
        <v>1300000</v>
      </c>
      <c r="CB245" s="101">
        <v>0</v>
      </c>
      <c r="CC245" s="101">
        <v>15</v>
      </c>
      <c r="CD245" s="110">
        <v>44947</v>
      </c>
      <c r="CE245" s="109"/>
      <c r="CF245" s="109"/>
      <c r="CG245" s="104"/>
      <c r="CH245" s="101"/>
      <c r="CI245" s="101"/>
      <c r="CJ245" s="110"/>
      <c r="CK245" s="109"/>
      <c r="CL245" s="109"/>
      <c r="CM245" s="109"/>
      <c r="CN245" s="109"/>
      <c r="CO245" s="101"/>
      <c r="CP245" s="110"/>
      <c r="CQ245" s="109">
        <f t="shared" si="26"/>
        <v>1300000</v>
      </c>
      <c r="CR245" s="111">
        <f t="shared" si="24"/>
        <v>0</v>
      </c>
      <c r="CS245" s="111">
        <f t="shared" si="23"/>
        <v>15</v>
      </c>
      <c r="CT245" s="110">
        <v>44947</v>
      </c>
      <c r="CU245" s="391">
        <f t="shared" si="27"/>
        <v>9100000</v>
      </c>
      <c r="CV245" s="109" t="s">
        <v>3565</v>
      </c>
      <c r="CW245" s="94"/>
      <c r="CX245" s="94"/>
      <c r="CY245" s="94"/>
      <c r="CZ245" s="144"/>
      <c r="DA245" s="144"/>
      <c r="DB245" s="144"/>
      <c r="DC245" s="144"/>
      <c r="DD245" s="144"/>
      <c r="DE245" s="144"/>
      <c r="DF245" s="367"/>
      <c r="DG245" s="377" t="s">
        <v>1458</v>
      </c>
      <c r="DH245" s="377" t="s">
        <v>1458</v>
      </c>
      <c r="DI245" s="369"/>
      <c r="DJ245" s="94" t="s">
        <v>1255</v>
      </c>
      <c r="DK245" s="98" t="s">
        <v>1515</v>
      </c>
      <c r="DL245" s="120">
        <v>20226320016933</v>
      </c>
      <c r="DM245" s="103">
        <v>44852</v>
      </c>
      <c r="DN245" s="98"/>
      <c r="DO245" s="203" t="s">
        <v>3537</v>
      </c>
    </row>
    <row r="246" spans="1:119" ht="25.5" customHeight="1" x14ac:dyDescent="0.25">
      <c r="A246" s="93" t="s">
        <v>1200</v>
      </c>
      <c r="B246" s="94">
        <v>2022</v>
      </c>
      <c r="C246" s="95" t="s">
        <v>1198</v>
      </c>
      <c r="D246" s="96" t="s">
        <v>3609</v>
      </c>
      <c r="E246" s="121" t="s">
        <v>3603</v>
      </c>
      <c r="F246" s="325" t="s">
        <v>3610</v>
      </c>
      <c r="G246" s="94" t="s">
        <v>1425</v>
      </c>
      <c r="H246" s="94" t="s">
        <v>1426</v>
      </c>
      <c r="I246" s="94" t="s">
        <v>1427</v>
      </c>
      <c r="J246" s="98" t="s">
        <v>3605</v>
      </c>
      <c r="K246" s="309" t="s">
        <v>3611</v>
      </c>
      <c r="L246" s="27" t="s">
        <v>1201</v>
      </c>
      <c r="M246" s="94" t="s">
        <v>1430</v>
      </c>
      <c r="N246" s="99">
        <v>41797590</v>
      </c>
      <c r="O246" s="100">
        <v>3</v>
      </c>
      <c r="P246" s="94" t="s">
        <v>1582</v>
      </c>
      <c r="Q246" s="94" t="s">
        <v>1431</v>
      </c>
      <c r="R246" s="382" t="s">
        <v>3553</v>
      </c>
      <c r="S246" s="94" t="s">
        <v>1442</v>
      </c>
      <c r="T246" s="94"/>
      <c r="U246" s="94"/>
      <c r="V246" s="101"/>
      <c r="W246" s="94"/>
      <c r="X246" s="94"/>
      <c r="Y246" s="94" t="s">
        <v>1725</v>
      </c>
      <c r="Z246" s="101">
        <v>3014458380</v>
      </c>
      <c r="AA246" s="101"/>
      <c r="AB246" s="101">
        <v>3</v>
      </c>
      <c r="AC246" s="94">
        <v>0</v>
      </c>
      <c r="AD246" s="102">
        <v>44838</v>
      </c>
      <c r="AE246" s="102">
        <v>44841</v>
      </c>
      <c r="AF246" s="94"/>
      <c r="AG246" s="103">
        <v>44932</v>
      </c>
      <c r="AH246" s="104">
        <v>2600000</v>
      </c>
      <c r="AI246" s="105">
        <v>7800000</v>
      </c>
      <c r="AJ246" s="105"/>
      <c r="AK246" s="105"/>
      <c r="AL246" s="27" t="s">
        <v>3612</v>
      </c>
      <c r="AM246" s="106" t="s">
        <v>1626</v>
      </c>
      <c r="AN246" s="94">
        <v>836</v>
      </c>
      <c r="AO246" s="98" t="s">
        <v>3613</v>
      </c>
      <c r="AP246" s="107">
        <v>44840</v>
      </c>
      <c r="AQ246" s="94" t="s">
        <v>1434</v>
      </c>
      <c r="AR246" s="98" t="s">
        <v>3564</v>
      </c>
      <c r="AS246" s="94">
        <v>3</v>
      </c>
      <c r="AT246" s="94">
        <f>IFERROR(VLOOKUP(AS246,#REF!,2,0), )</f>
        <v>0</v>
      </c>
      <c r="AU246" s="94">
        <v>40</v>
      </c>
      <c r="AV246" s="119" t="s">
        <v>1576</v>
      </c>
      <c r="AW246" s="94">
        <v>2162</v>
      </c>
      <c r="AX246" s="94" t="s">
        <v>457</v>
      </c>
      <c r="AY246" s="101">
        <v>1</v>
      </c>
      <c r="AZ246" s="101">
        <v>1</v>
      </c>
      <c r="BA246" s="101"/>
      <c r="BB246" s="101"/>
      <c r="BC246" s="101"/>
      <c r="BD246" s="101"/>
      <c r="BE246" s="101"/>
      <c r="BF246" s="108"/>
      <c r="BG246" s="108"/>
      <c r="BH246" s="108"/>
      <c r="BI246" s="108"/>
      <c r="BJ246" s="108"/>
      <c r="BK246" s="108"/>
      <c r="BL246" s="108"/>
      <c r="BM246" s="108"/>
      <c r="BN246" s="108"/>
      <c r="BO246" s="108"/>
      <c r="BP246" s="109"/>
      <c r="BQ246" s="101"/>
      <c r="BR246" s="109"/>
      <c r="BS246" s="109"/>
      <c r="BT246" s="109"/>
      <c r="BU246" s="109"/>
      <c r="BV246" s="109"/>
      <c r="BW246" s="109"/>
      <c r="BX246" s="109"/>
      <c r="BY246" s="101">
        <v>83680</v>
      </c>
      <c r="BZ246" s="101">
        <v>967</v>
      </c>
      <c r="CA246" s="104">
        <v>1300000</v>
      </c>
      <c r="CB246" s="101">
        <v>0</v>
      </c>
      <c r="CC246" s="101">
        <v>15</v>
      </c>
      <c r="CD246" s="110">
        <v>44947</v>
      </c>
      <c r="CE246" s="109"/>
      <c r="CF246" s="109"/>
      <c r="CG246" s="104"/>
      <c r="CH246" s="101"/>
      <c r="CI246" s="101"/>
      <c r="CJ246" s="110"/>
      <c r="CK246" s="109"/>
      <c r="CL246" s="109"/>
      <c r="CM246" s="109"/>
      <c r="CN246" s="109"/>
      <c r="CO246" s="101"/>
      <c r="CP246" s="110"/>
      <c r="CQ246" s="109">
        <f t="shared" si="26"/>
        <v>1300000</v>
      </c>
      <c r="CR246" s="111">
        <f t="shared" si="24"/>
        <v>0</v>
      </c>
      <c r="CS246" s="111">
        <f t="shared" si="23"/>
        <v>15</v>
      </c>
      <c r="CT246" s="110">
        <v>44947</v>
      </c>
      <c r="CU246" s="391">
        <f t="shared" si="27"/>
        <v>9100000</v>
      </c>
      <c r="CV246" s="109" t="s">
        <v>3565</v>
      </c>
      <c r="CW246" s="94"/>
      <c r="CX246" s="94"/>
      <c r="CY246" s="94"/>
      <c r="CZ246" s="144"/>
      <c r="DA246" s="144"/>
      <c r="DB246" s="144"/>
      <c r="DC246" s="144"/>
      <c r="DD246" s="144"/>
      <c r="DE246" s="144"/>
      <c r="DF246" s="94"/>
      <c r="DG246" s="373" t="s">
        <v>1462</v>
      </c>
      <c r="DH246" s="370" t="s">
        <v>1458</v>
      </c>
      <c r="DI246" s="94"/>
      <c r="DJ246" s="94" t="s">
        <v>1255</v>
      </c>
      <c r="DK246" s="98" t="s">
        <v>1652</v>
      </c>
      <c r="DL246" s="112" t="s">
        <v>3614</v>
      </c>
      <c r="DM246" s="103">
        <v>44852</v>
      </c>
      <c r="DN246" s="98"/>
      <c r="DO246" s="203" t="s">
        <v>3537</v>
      </c>
    </row>
    <row r="247" spans="1:119" ht="25.5" customHeight="1" x14ac:dyDescent="0.25">
      <c r="A247" s="93" t="s">
        <v>1202</v>
      </c>
      <c r="B247" s="94">
        <v>2022</v>
      </c>
      <c r="C247" s="95" t="s">
        <v>1203</v>
      </c>
      <c r="D247" s="96" t="s">
        <v>3615</v>
      </c>
      <c r="E247" s="97" t="s">
        <v>3616</v>
      </c>
      <c r="F247" s="325" t="s">
        <v>3617</v>
      </c>
      <c r="G247" s="94" t="s">
        <v>1425</v>
      </c>
      <c r="H247" s="94" t="s">
        <v>1426</v>
      </c>
      <c r="I247" s="94" t="s">
        <v>1427</v>
      </c>
      <c r="J247" s="98" t="s">
        <v>3618</v>
      </c>
      <c r="K247" s="309" t="s">
        <v>1606</v>
      </c>
      <c r="L247" s="27" t="s">
        <v>917</v>
      </c>
      <c r="M247" s="94" t="s">
        <v>1430</v>
      </c>
      <c r="N247" s="99">
        <v>52312549</v>
      </c>
      <c r="O247" s="100">
        <v>1</v>
      </c>
      <c r="P247" s="94" t="s">
        <v>1582</v>
      </c>
      <c r="Q247" s="94" t="s">
        <v>1431</v>
      </c>
      <c r="R247" s="382" t="s">
        <v>1485</v>
      </c>
      <c r="S247" s="94" t="s">
        <v>1442</v>
      </c>
      <c r="T247" s="94"/>
      <c r="U247" s="94"/>
      <c r="V247" s="101"/>
      <c r="W247" s="94"/>
      <c r="X247" s="94"/>
      <c r="Y247" s="94" t="s">
        <v>1607</v>
      </c>
      <c r="Z247" s="101">
        <v>3213604091</v>
      </c>
      <c r="AA247" s="101"/>
      <c r="AB247" s="101">
        <v>3</v>
      </c>
      <c r="AC247" s="94">
        <v>0</v>
      </c>
      <c r="AD247" s="102">
        <v>44831</v>
      </c>
      <c r="AE247" s="102">
        <v>44832</v>
      </c>
      <c r="AF247" s="94"/>
      <c r="AG247" s="103">
        <v>44922</v>
      </c>
      <c r="AH247" s="104">
        <v>4520000</v>
      </c>
      <c r="AI247" s="105">
        <v>13560000</v>
      </c>
      <c r="AJ247" s="105"/>
      <c r="AK247" s="105"/>
      <c r="AL247" s="27" t="s">
        <v>3619</v>
      </c>
      <c r="AM247" s="116" t="s">
        <v>1467</v>
      </c>
      <c r="AN247" s="94">
        <v>774</v>
      </c>
      <c r="AO247" s="98" t="s">
        <v>3620</v>
      </c>
      <c r="AP247" s="107">
        <v>44832</v>
      </c>
      <c r="AQ247" s="94" t="s">
        <v>1434</v>
      </c>
      <c r="AR247" s="98" t="s">
        <v>1435</v>
      </c>
      <c r="AS247" s="101">
        <v>5</v>
      </c>
      <c r="AT247" s="94">
        <f>IFERROR(VLOOKUP(AS247,#REF!,2,0), )</f>
        <v>0</v>
      </c>
      <c r="AU247" s="94">
        <v>57</v>
      </c>
      <c r="AV247" s="94">
        <f>IFERROR(VLOOKUP(AU247,#REF!,2,0), )</f>
        <v>0</v>
      </c>
      <c r="AW247" s="94">
        <v>2094</v>
      </c>
      <c r="AX247" s="94" t="s">
        <v>3461</v>
      </c>
      <c r="AY247" s="101"/>
      <c r="AZ247" s="101"/>
      <c r="BA247" s="101"/>
      <c r="BB247" s="101"/>
      <c r="BC247" s="101"/>
      <c r="BD247" s="101"/>
      <c r="BE247" s="101"/>
      <c r="BF247" s="108"/>
      <c r="BG247" s="108"/>
      <c r="BH247" s="108"/>
      <c r="BI247" s="108"/>
      <c r="BJ247" s="108"/>
      <c r="BK247" s="108"/>
      <c r="BL247" s="108"/>
      <c r="BM247" s="108"/>
      <c r="BN247" s="108"/>
      <c r="BO247" s="108"/>
      <c r="BP247" s="109"/>
      <c r="BQ247" s="101"/>
      <c r="BR247" s="109"/>
      <c r="BS247" s="109"/>
      <c r="BT247" s="109"/>
      <c r="BU247" s="109"/>
      <c r="BV247" s="109"/>
      <c r="BW247" s="109"/>
      <c r="BX247" s="109"/>
      <c r="BY247" s="101"/>
      <c r="BZ247" s="101"/>
      <c r="CA247" s="104">
        <v>0</v>
      </c>
      <c r="CB247" s="101"/>
      <c r="CC247" s="101"/>
      <c r="CD247" s="110"/>
      <c r="CE247" s="109"/>
      <c r="CF247" s="109"/>
      <c r="CG247" s="104"/>
      <c r="CH247" s="101"/>
      <c r="CI247" s="101"/>
      <c r="CJ247" s="110"/>
      <c r="CK247" s="109"/>
      <c r="CL247" s="109"/>
      <c r="CM247" s="109"/>
      <c r="CN247" s="109"/>
      <c r="CO247" s="101"/>
      <c r="CP247" s="110"/>
      <c r="CQ247" s="109">
        <f t="shared" si="26"/>
        <v>0</v>
      </c>
      <c r="CR247" s="111">
        <f t="shared" si="24"/>
        <v>0</v>
      </c>
      <c r="CS247" s="111">
        <f t="shared" ref="CS247:CS310" si="28">CC247+CI247+CO247</f>
        <v>0</v>
      </c>
      <c r="CT247" s="103">
        <v>44922</v>
      </c>
      <c r="CU247" s="391">
        <f t="shared" si="27"/>
        <v>13560000</v>
      </c>
      <c r="CV247" s="109" t="s">
        <v>3536</v>
      </c>
      <c r="CW247" s="94"/>
      <c r="CX247" s="94"/>
      <c r="CY247" s="94"/>
      <c r="CZ247" s="144"/>
      <c r="DA247" s="144"/>
      <c r="DB247" s="144"/>
      <c r="DC247" s="144"/>
      <c r="DD247" s="144"/>
      <c r="DE247" s="144"/>
      <c r="DF247" s="367"/>
      <c r="DG247" s="377" t="s">
        <v>1458</v>
      </c>
      <c r="DH247" s="377" t="s">
        <v>1458</v>
      </c>
      <c r="DI247" s="369"/>
      <c r="DJ247" s="94" t="s">
        <v>1230</v>
      </c>
      <c r="DK247" s="98" t="s">
        <v>1464</v>
      </c>
      <c r="DL247" s="112">
        <v>20226320017033</v>
      </c>
      <c r="DM247" s="103">
        <v>44852</v>
      </c>
      <c r="DN247" s="98"/>
      <c r="DO247" s="203" t="s">
        <v>3537</v>
      </c>
    </row>
    <row r="248" spans="1:119" ht="25.5" customHeight="1" x14ac:dyDescent="0.25">
      <c r="A248" s="93" t="s">
        <v>1204</v>
      </c>
      <c r="B248" s="94">
        <v>2022</v>
      </c>
      <c r="C248" s="95" t="s">
        <v>1205</v>
      </c>
      <c r="D248" s="96" t="s">
        <v>3621</v>
      </c>
      <c r="E248" s="97" t="s">
        <v>3622</v>
      </c>
      <c r="F248" s="325" t="s">
        <v>3623</v>
      </c>
      <c r="G248" s="94" t="s">
        <v>1425</v>
      </c>
      <c r="H248" s="94" t="s">
        <v>1426</v>
      </c>
      <c r="I248" s="94" t="s">
        <v>1427</v>
      </c>
      <c r="J248" s="98" t="s">
        <v>3624</v>
      </c>
      <c r="K248" s="309" t="s">
        <v>1700</v>
      </c>
      <c r="L248" s="27" t="s">
        <v>647</v>
      </c>
      <c r="M248" s="94" t="s">
        <v>1430</v>
      </c>
      <c r="N248" s="99">
        <v>51737799</v>
      </c>
      <c r="O248" s="100">
        <v>5</v>
      </c>
      <c r="P248" s="94" t="s">
        <v>1582</v>
      </c>
      <c r="Q248" s="94" t="s">
        <v>1431</v>
      </c>
      <c r="R248" s="378" t="s">
        <v>1470</v>
      </c>
      <c r="S248" s="94" t="s">
        <v>3625</v>
      </c>
      <c r="T248" s="94"/>
      <c r="U248" s="94"/>
      <c r="V248" s="101"/>
      <c r="W248" s="94"/>
      <c r="X248" s="94"/>
      <c r="Y248" s="94" t="s">
        <v>1701</v>
      </c>
      <c r="Z248" s="101">
        <v>3123006572</v>
      </c>
      <c r="AA248" s="101"/>
      <c r="AB248" s="101">
        <v>1</v>
      </c>
      <c r="AC248" s="94">
        <v>0</v>
      </c>
      <c r="AD248" s="102">
        <v>44838</v>
      </c>
      <c r="AE248" s="102">
        <v>44841</v>
      </c>
      <c r="AF248" s="94"/>
      <c r="AG248" s="103">
        <v>44871</v>
      </c>
      <c r="AH248" s="104">
        <v>2300000</v>
      </c>
      <c r="AI248" s="105">
        <v>2300000</v>
      </c>
      <c r="AJ248" s="105"/>
      <c r="AK248" s="105"/>
      <c r="AL248" s="27" t="s">
        <v>3626</v>
      </c>
      <c r="AM248" s="98" t="s">
        <v>1673</v>
      </c>
      <c r="AN248" s="94">
        <v>841</v>
      </c>
      <c r="AO248" s="98" t="s">
        <v>3627</v>
      </c>
      <c r="AP248" s="107">
        <v>44840</v>
      </c>
      <c r="AQ248" s="94" t="s">
        <v>1434</v>
      </c>
      <c r="AR248" s="98" t="s">
        <v>1435</v>
      </c>
      <c r="AS248" s="101">
        <v>5</v>
      </c>
      <c r="AT248" s="94">
        <f>IFERROR(VLOOKUP(AS248,#REF!,2,0), )</f>
        <v>0</v>
      </c>
      <c r="AU248" s="94">
        <v>57</v>
      </c>
      <c r="AV248" s="94">
        <f>IFERROR(VLOOKUP(AU248,#REF!,2,0), )</f>
        <v>0</v>
      </c>
      <c r="AW248" s="94">
        <v>2094</v>
      </c>
      <c r="AX248" s="94" t="s">
        <v>3461</v>
      </c>
      <c r="AY248" s="101">
        <v>1</v>
      </c>
      <c r="AZ248" s="101">
        <v>1</v>
      </c>
      <c r="BA248" s="101"/>
      <c r="BB248" s="101"/>
      <c r="BC248" s="101"/>
      <c r="BD248" s="101"/>
      <c r="BE248" s="101"/>
      <c r="BF248" s="108"/>
      <c r="BG248" s="108"/>
      <c r="BH248" s="108"/>
      <c r="BI248" s="108"/>
      <c r="BJ248" s="108"/>
      <c r="BK248" s="108"/>
      <c r="BL248" s="108"/>
      <c r="BM248" s="108"/>
      <c r="BN248" s="108"/>
      <c r="BO248" s="108"/>
      <c r="BP248" s="109"/>
      <c r="BQ248" s="101"/>
      <c r="BR248" s="109"/>
      <c r="BS248" s="109"/>
      <c r="BT248" s="109"/>
      <c r="BU248" s="109"/>
      <c r="BV248" s="109"/>
      <c r="BW248" s="109"/>
      <c r="BX248" s="109"/>
      <c r="BY248" s="101">
        <v>79147</v>
      </c>
      <c r="BZ248" s="101">
        <v>897</v>
      </c>
      <c r="CA248" s="104">
        <v>1150000</v>
      </c>
      <c r="CB248" s="101">
        <v>0</v>
      </c>
      <c r="CC248" s="101">
        <v>15</v>
      </c>
      <c r="CD248" s="110">
        <v>44886</v>
      </c>
      <c r="CE248" s="109"/>
      <c r="CF248" s="109"/>
      <c r="CG248" s="104"/>
      <c r="CH248" s="101"/>
      <c r="CI248" s="101"/>
      <c r="CJ248" s="110"/>
      <c r="CK248" s="109"/>
      <c r="CL248" s="109"/>
      <c r="CM248" s="109"/>
      <c r="CN248" s="109"/>
      <c r="CO248" s="101"/>
      <c r="CP248" s="110"/>
      <c r="CQ248" s="109">
        <f t="shared" si="26"/>
        <v>1150000</v>
      </c>
      <c r="CR248" s="111">
        <f t="shared" ref="CR248:CR311" si="29">CB248+CH248+CN248</f>
        <v>0</v>
      </c>
      <c r="CS248" s="111">
        <f t="shared" si="28"/>
        <v>15</v>
      </c>
      <c r="CT248" s="103">
        <v>44871</v>
      </c>
      <c r="CU248" s="391">
        <f t="shared" si="27"/>
        <v>3450000</v>
      </c>
      <c r="CV248" s="109" t="s">
        <v>3628</v>
      </c>
      <c r="CW248" s="94"/>
      <c r="CX248" s="94"/>
      <c r="CY248" s="94"/>
      <c r="CZ248" s="144"/>
      <c r="DA248" s="144"/>
      <c r="DB248" s="144"/>
      <c r="DC248" s="144"/>
      <c r="DD248" s="144"/>
      <c r="DE248" s="144"/>
      <c r="DF248" s="367"/>
      <c r="DG248" s="377" t="s">
        <v>1458</v>
      </c>
      <c r="DH248" s="377" t="s">
        <v>1458</v>
      </c>
      <c r="DI248" s="369"/>
      <c r="DJ248" s="94" t="s">
        <v>1228</v>
      </c>
      <c r="DK248" s="98" t="s">
        <v>3629</v>
      </c>
      <c r="DL248" s="117">
        <v>20226320016793</v>
      </c>
      <c r="DM248" s="103">
        <v>44846</v>
      </c>
      <c r="DN248" s="98"/>
      <c r="DO248" s="203" t="s">
        <v>3537</v>
      </c>
    </row>
    <row r="249" spans="1:119" ht="25.5" customHeight="1" x14ac:dyDescent="0.25">
      <c r="A249" s="93" t="s">
        <v>1206</v>
      </c>
      <c r="B249" s="94">
        <v>2022</v>
      </c>
      <c r="C249" s="95" t="s">
        <v>3630</v>
      </c>
      <c r="D249" s="122" t="s">
        <v>3631</v>
      </c>
      <c r="E249" s="147" t="s">
        <v>3632</v>
      </c>
      <c r="F249" s="331" t="s">
        <v>3633</v>
      </c>
      <c r="G249" s="94" t="s">
        <v>3634</v>
      </c>
      <c r="H249" s="94" t="s">
        <v>1727</v>
      </c>
      <c r="I249" s="94" t="s">
        <v>1777</v>
      </c>
      <c r="J249" s="98" t="s">
        <v>3635</v>
      </c>
      <c r="K249" s="310" t="s">
        <v>3636</v>
      </c>
      <c r="L249" s="27" t="s">
        <v>4435</v>
      </c>
      <c r="M249" s="94" t="s">
        <v>1529</v>
      </c>
      <c r="N249" s="98">
        <v>19254921</v>
      </c>
      <c r="O249" s="100">
        <v>8</v>
      </c>
      <c r="P249" s="94"/>
      <c r="Q249" s="94" t="s">
        <v>1530</v>
      </c>
      <c r="R249" s="382" t="s">
        <v>1808</v>
      </c>
      <c r="S249" s="94"/>
      <c r="T249" s="94"/>
      <c r="U249" s="94"/>
      <c r="V249" s="101"/>
      <c r="W249" s="94"/>
      <c r="X249" s="94"/>
      <c r="Y249" s="94" t="s">
        <v>3637</v>
      </c>
      <c r="Z249" s="101">
        <v>3002038216</v>
      </c>
      <c r="AA249" s="101"/>
      <c r="AB249" s="101"/>
      <c r="AC249" s="94">
        <v>15</v>
      </c>
      <c r="AD249" s="102">
        <v>44813</v>
      </c>
      <c r="AE249" s="102">
        <v>44813</v>
      </c>
      <c r="AF249" s="94"/>
      <c r="AG249" s="103">
        <v>44834</v>
      </c>
      <c r="AH249" s="104"/>
      <c r="AI249" s="105">
        <v>2142000</v>
      </c>
      <c r="AJ249" s="105"/>
      <c r="AK249" s="105"/>
      <c r="AL249" s="27" t="s">
        <v>3638</v>
      </c>
      <c r="AM249" s="98" t="s">
        <v>1673</v>
      </c>
      <c r="AN249" s="94">
        <v>716</v>
      </c>
      <c r="AO249" s="98" t="s">
        <v>3639</v>
      </c>
      <c r="AP249" s="107">
        <v>44820</v>
      </c>
      <c r="AQ249" s="94"/>
      <c r="AR249" s="98" t="s">
        <v>1592</v>
      </c>
      <c r="AS249" s="101">
        <v>1</v>
      </c>
      <c r="AT249" s="94" t="s">
        <v>3547</v>
      </c>
      <c r="AU249" s="94">
        <v>21</v>
      </c>
      <c r="AV249" s="119" t="s">
        <v>1590</v>
      </c>
      <c r="AW249" s="98">
        <v>2049</v>
      </c>
      <c r="AX249" s="98" t="s">
        <v>361</v>
      </c>
      <c r="AY249" s="101"/>
      <c r="AZ249" s="101"/>
      <c r="BA249" s="101"/>
      <c r="BB249" s="101"/>
      <c r="BC249" s="101"/>
      <c r="BD249" s="101"/>
      <c r="BE249" s="101"/>
      <c r="BF249" s="108"/>
      <c r="BG249" s="108"/>
      <c r="BH249" s="108"/>
      <c r="BI249" s="108"/>
      <c r="BJ249" s="108"/>
      <c r="BK249" s="108"/>
      <c r="BL249" s="108"/>
      <c r="BM249" s="108"/>
      <c r="BN249" s="108"/>
      <c r="BO249" s="108"/>
      <c r="BP249" s="109"/>
      <c r="BQ249" s="101"/>
      <c r="BR249" s="109"/>
      <c r="BS249" s="109"/>
      <c r="BT249" s="109"/>
      <c r="BU249" s="109"/>
      <c r="BV249" s="109"/>
      <c r="BW249" s="109"/>
      <c r="BX249" s="109"/>
      <c r="BY249" s="101"/>
      <c r="BZ249" s="101"/>
      <c r="CA249" s="104">
        <v>0</v>
      </c>
      <c r="CB249" s="101"/>
      <c r="CC249" s="101"/>
      <c r="CD249" s="110"/>
      <c r="CE249" s="109"/>
      <c r="CF249" s="109"/>
      <c r="CG249" s="104"/>
      <c r="CH249" s="101"/>
      <c r="CI249" s="101"/>
      <c r="CJ249" s="110"/>
      <c r="CK249" s="109"/>
      <c r="CL249" s="109"/>
      <c r="CM249" s="109"/>
      <c r="CN249" s="109"/>
      <c r="CO249" s="101"/>
      <c r="CP249" s="110"/>
      <c r="CQ249" s="109">
        <f t="shared" si="26"/>
        <v>0</v>
      </c>
      <c r="CR249" s="111">
        <f t="shared" si="29"/>
        <v>0</v>
      </c>
      <c r="CS249" s="111">
        <f t="shared" si="28"/>
        <v>0</v>
      </c>
      <c r="CT249" s="103">
        <v>44834</v>
      </c>
      <c r="CU249" s="391">
        <f t="shared" si="27"/>
        <v>2142000</v>
      </c>
      <c r="CV249" s="109"/>
      <c r="CW249" s="94"/>
      <c r="CX249" s="94"/>
      <c r="CY249" s="94"/>
      <c r="CZ249" s="144"/>
      <c r="DA249" s="144"/>
      <c r="DB249" s="144"/>
      <c r="DC249" s="144"/>
      <c r="DD249" s="144"/>
      <c r="DE249" s="144"/>
      <c r="DF249" s="94"/>
      <c r="DG249" s="364" t="s">
        <v>1462</v>
      </c>
      <c r="DH249" s="235" t="s">
        <v>1458</v>
      </c>
      <c r="DI249" s="94"/>
      <c r="DJ249" s="94" t="s">
        <v>1247</v>
      </c>
      <c r="DK249" s="94"/>
      <c r="DL249" s="101"/>
      <c r="DM249" s="114"/>
      <c r="DN249" s="98"/>
      <c r="DO249" s="203" t="s">
        <v>3537</v>
      </c>
    </row>
    <row r="250" spans="1:119" ht="25.5" customHeight="1" x14ac:dyDescent="0.25">
      <c r="A250" s="93" t="s">
        <v>1207</v>
      </c>
      <c r="B250" s="94">
        <v>2022</v>
      </c>
      <c r="C250" s="95" t="s">
        <v>3640</v>
      </c>
      <c r="D250" s="96" t="s">
        <v>3641</v>
      </c>
      <c r="E250" s="97" t="s">
        <v>3642</v>
      </c>
      <c r="F250" s="325" t="s">
        <v>3643</v>
      </c>
      <c r="G250" s="94" t="s">
        <v>3634</v>
      </c>
      <c r="H250" s="94" t="s">
        <v>1727</v>
      </c>
      <c r="I250" s="94" t="s">
        <v>1777</v>
      </c>
      <c r="J250" s="123" t="s">
        <v>3644</v>
      </c>
      <c r="K250" s="310" t="s">
        <v>3645</v>
      </c>
      <c r="L250" s="27" t="s">
        <v>4436</v>
      </c>
      <c r="M250" s="94" t="s">
        <v>1529</v>
      </c>
      <c r="N250" s="99">
        <v>900353659</v>
      </c>
      <c r="O250" s="100"/>
      <c r="P250" s="94"/>
      <c r="Q250" s="94" t="s">
        <v>1530</v>
      </c>
      <c r="R250" s="382" t="s">
        <v>1808</v>
      </c>
      <c r="S250" s="94"/>
      <c r="T250" s="94"/>
      <c r="U250" s="94"/>
      <c r="V250" s="101"/>
      <c r="W250" s="94"/>
      <c r="X250" s="94"/>
      <c r="Y250" s="94" t="s">
        <v>3646</v>
      </c>
      <c r="Z250" s="101">
        <v>3162244653</v>
      </c>
      <c r="AA250" s="101"/>
      <c r="AB250" s="101">
        <v>2</v>
      </c>
      <c r="AC250" s="94">
        <v>28</v>
      </c>
      <c r="AD250" s="102">
        <v>44819</v>
      </c>
      <c r="AE250" s="102">
        <v>44819</v>
      </c>
      <c r="AF250" s="94"/>
      <c r="AG250" s="103">
        <v>44908</v>
      </c>
      <c r="AH250" s="104"/>
      <c r="AI250" s="105">
        <v>16625927.5</v>
      </c>
      <c r="AJ250" s="105"/>
      <c r="AK250" s="105"/>
      <c r="AL250" s="27" t="s">
        <v>3647</v>
      </c>
      <c r="AM250" s="98" t="s">
        <v>1673</v>
      </c>
      <c r="AN250" s="94">
        <v>715</v>
      </c>
      <c r="AO250" s="98" t="s">
        <v>3648</v>
      </c>
      <c r="AP250" s="107">
        <v>44820</v>
      </c>
      <c r="AQ250" s="94"/>
      <c r="AR250" s="98" t="s">
        <v>1592</v>
      </c>
      <c r="AS250" s="101">
        <v>1</v>
      </c>
      <c r="AT250" s="94" t="s">
        <v>3547</v>
      </c>
      <c r="AU250" s="94">
        <v>21</v>
      </c>
      <c r="AV250" s="119" t="s">
        <v>1590</v>
      </c>
      <c r="AW250" s="98">
        <v>2049</v>
      </c>
      <c r="AX250" s="98" t="s">
        <v>361</v>
      </c>
      <c r="AY250" s="101"/>
      <c r="AZ250" s="101"/>
      <c r="BA250" s="101"/>
      <c r="BB250" s="101"/>
      <c r="BC250" s="101"/>
      <c r="BD250" s="101"/>
      <c r="BE250" s="101"/>
      <c r="BF250" s="108"/>
      <c r="BG250" s="108"/>
      <c r="BH250" s="108"/>
      <c r="BI250" s="108"/>
      <c r="BJ250" s="108"/>
      <c r="BK250" s="108"/>
      <c r="BL250" s="108"/>
      <c r="BM250" s="108"/>
      <c r="BN250" s="108"/>
      <c r="BO250" s="108"/>
      <c r="BP250" s="109"/>
      <c r="BQ250" s="101"/>
      <c r="BR250" s="109"/>
      <c r="BS250" s="109"/>
      <c r="BT250" s="109"/>
      <c r="BU250" s="109"/>
      <c r="BV250" s="109"/>
      <c r="BW250" s="109"/>
      <c r="BX250" s="109"/>
      <c r="BY250" s="101"/>
      <c r="BZ250" s="101"/>
      <c r="CA250" s="104">
        <v>0</v>
      </c>
      <c r="CB250" s="101"/>
      <c r="CC250" s="101"/>
      <c r="CD250" s="110"/>
      <c r="CE250" s="109"/>
      <c r="CF250" s="109"/>
      <c r="CG250" s="104"/>
      <c r="CH250" s="101"/>
      <c r="CI250" s="101"/>
      <c r="CJ250" s="110"/>
      <c r="CK250" s="109"/>
      <c r="CL250" s="109"/>
      <c r="CM250" s="109"/>
      <c r="CN250" s="109"/>
      <c r="CO250" s="101"/>
      <c r="CP250" s="110"/>
      <c r="CQ250" s="109">
        <f t="shared" si="26"/>
        <v>0</v>
      </c>
      <c r="CR250" s="111">
        <f t="shared" si="29"/>
        <v>0</v>
      </c>
      <c r="CS250" s="111">
        <f t="shared" si="28"/>
        <v>0</v>
      </c>
      <c r="CT250" s="103">
        <v>44908</v>
      </c>
      <c r="CU250" s="391">
        <f t="shared" si="27"/>
        <v>16625927.5</v>
      </c>
      <c r="CV250" s="109"/>
      <c r="CW250" s="94"/>
      <c r="CX250" s="94"/>
      <c r="CY250" s="94"/>
      <c r="CZ250" s="144"/>
      <c r="DA250" s="144"/>
      <c r="DB250" s="144"/>
      <c r="DC250" s="144"/>
      <c r="DD250" s="144"/>
      <c r="DE250" s="144"/>
      <c r="DF250" s="94"/>
      <c r="DG250" s="94" t="s">
        <v>1462</v>
      </c>
      <c r="DH250" s="27" t="s">
        <v>1458</v>
      </c>
      <c r="DI250" s="94"/>
      <c r="DJ250" s="94" t="s">
        <v>1247</v>
      </c>
      <c r="DK250" s="94"/>
      <c r="DL250" s="101"/>
      <c r="DM250" s="114"/>
      <c r="DN250" s="98"/>
      <c r="DO250" s="203" t="s">
        <v>3537</v>
      </c>
    </row>
    <row r="251" spans="1:119" ht="25.5" customHeight="1" x14ac:dyDescent="0.25">
      <c r="A251" s="93" t="s">
        <v>1208</v>
      </c>
      <c r="B251" s="94">
        <v>2022</v>
      </c>
      <c r="C251" s="95" t="s">
        <v>1209</v>
      </c>
      <c r="D251" s="96" t="s">
        <v>3649</v>
      </c>
      <c r="E251" s="147" t="s">
        <v>3650</v>
      </c>
      <c r="F251" s="325" t="s">
        <v>3651</v>
      </c>
      <c r="G251" s="94" t="s">
        <v>1425</v>
      </c>
      <c r="H251" s="94" t="s">
        <v>1426</v>
      </c>
      <c r="I251" s="94" t="s">
        <v>1427</v>
      </c>
      <c r="J251" s="98" t="s">
        <v>3652</v>
      </c>
      <c r="K251" s="309" t="s">
        <v>1445</v>
      </c>
      <c r="L251" s="27" t="s">
        <v>752</v>
      </c>
      <c r="M251" s="94" t="s">
        <v>1430</v>
      </c>
      <c r="N251" s="99">
        <v>1122783005</v>
      </c>
      <c r="O251" s="100">
        <v>1</v>
      </c>
      <c r="P251" s="94" t="s">
        <v>1582</v>
      </c>
      <c r="Q251" s="94" t="s">
        <v>1431</v>
      </c>
      <c r="R251" s="378" t="s">
        <v>1485</v>
      </c>
      <c r="S251" s="94" t="s">
        <v>1451</v>
      </c>
      <c r="T251" s="94"/>
      <c r="U251" s="94"/>
      <c r="V251" s="101"/>
      <c r="W251" s="94"/>
      <c r="X251" s="94"/>
      <c r="Y251" t="s">
        <v>1446</v>
      </c>
      <c r="Z251" s="101">
        <v>3117186674</v>
      </c>
      <c r="AA251" s="101"/>
      <c r="AB251" s="101">
        <v>3</v>
      </c>
      <c r="AC251" s="94">
        <v>0</v>
      </c>
      <c r="AD251" s="102">
        <v>44834</v>
      </c>
      <c r="AE251" s="102">
        <v>44837</v>
      </c>
      <c r="AF251" s="94"/>
      <c r="AG251" s="103">
        <v>44928</v>
      </c>
      <c r="AH251" s="104">
        <v>5000000</v>
      </c>
      <c r="AI251" s="105">
        <v>15000000</v>
      </c>
      <c r="AJ251" s="105"/>
      <c r="AK251" s="105"/>
      <c r="AL251" s="27" t="s">
        <v>3653</v>
      </c>
      <c r="AM251" s="98" t="s">
        <v>1673</v>
      </c>
      <c r="AN251" s="94">
        <v>827</v>
      </c>
      <c r="AO251" s="98" t="s">
        <v>3654</v>
      </c>
      <c r="AP251" s="107">
        <v>44837</v>
      </c>
      <c r="AQ251" s="94" t="s">
        <v>1434</v>
      </c>
      <c r="AR251" s="98" t="s">
        <v>1447</v>
      </c>
      <c r="AS251" s="101">
        <v>1</v>
      </c>
      <c r="AT251" s="94" t="s">
        <v>3547</v>
      </c>
      <c r="AU251" s="94">
        <v>6</v>
      </c>
      <c r="AV251" s="94" t="s">
        <v>1449</v>
      </c>
      <c r="AW251" s="98">
        <v>2113</v>
      </c>
      <c r="AX251" s="98" t="s">
        <v>244</v>
      </c>
      <c r="AY251" s="101"/>
      <c r="AZ251" s="101"/>
      <c r="BA251" s="101"/>
      <c r="BB251" s="101"/>
      <c r="BC251" s="101"/>
      <c r="BD251" s="101"/>
      <c r="BE251" s="101"/>
      <c r="BF251" s="108"/>
      <c r="BG251" s="108"/>
      <c r="BH251" s="108"/>
      <c r="BI251" s="108"/>
      <c r="BJ251" s="108"/>
      <c r="BK251" s="108"/>
      <c r="BL251" s="108"/>
      <c r="BM251" s="108"/>
      <c r="BN251" s="108"/>
      <c r="BO251" s="108"/>
      <c r="BP251" s="109"/>
      <c r="BQ251" s="101"/>
      <c r="BR251" s="109"/>
      <c r="BS251" s="109"/>
      <c r="BT251" s="109"/>
      <c r="BU251" s="109"/>
      <c r="BV251" s="109"/>
      <c r="BW251" s="109"/>
      <c r="BX251" s="109"/>
      <c r="BY251" s="101"/>
      <c r="BZ251" s="101"/>
      <c r="CA251" s="104">
        <v>0</v>
      </c>
      <c r="CB251" s="101"/>
      <c r="CC251" s="101"/>
      <c r="CD251" s="110"/>
      <c r="CE251" s="109"/>
      <c r="CF251" s="109"/>
      <c r="CG251" s="104"/>
      <c r="CH251" s="101"/>
      <c r="CI251" s="101"/>
      <c r="CJ251" s="110"/>
      <c r="CK251" s="109"/>
      <c r="CL251" s="109"/>
      <c r="CM251" s="109"/>
      <c r="CN251" s="109"/>
      <c r="CO251" s="101"/>
      <c r="CP251" s="110"/>
      <c r="CQ251" s="109">
        <f t="shared" si="26"/>
        <v>0</v>
      </c>
      <c r="CR251" s="111">
        <f t="shared" si="29"/>
        <v>0</v>
      </c>
      <c r="CS251" s="111">
        <f t="shared" si="28"/>
        <v>0</v>
      </c>
      <c r="CT251" s="103">
        <v>44928</v>
      </c>
      <c r="CU251" s="391">
        <f t="shared" si="27"/>
        <v>15000000</v>
      </c>
      <c r="CV251" s="109"/>
      <c r="CW251" s="94"/>
      <c r="CX251" s="94"/>
      <c r="CY251" s="94"/>
      <c r="CZ251" s="144"/>
      <c r="DA251" s="144"/>
      <c r="DB251" s="144"/>
      <c r="DC251" s="144"/>
      <c r="DD251" s="144"/>
      <c r="DE251" s="144"/>
      <c r="DF251" s="94"/>
      <c r="DG251" s="94" t="s">
        <v>1462</v>
      </c>
      <c r="DH251" s="27" t="s">
        <v>1458</v>
      </c>
      <c r="DI251" s="94"/>
      <c r="DJ251" s="94" t="s">
        <v>1230</v>
      </c>
      <c r="DK251" s="98" t="s">
        <v>1464</v>
      </c>
      <c r="DL251" s="112">
        <v>20226320017033</v>
      </c>
      <c r="DM251" s="103">
        <v>44852</v>
      </c>
      <c r="DN251" s="98"/>
      <c r="DO251" s="203" t="s">
        <v>3537</v>
      </c>
    </row>
    <row r="252" spans="1:119" ht="25.5" customHeight="1" x14ac:dyDescent="0.25">
      <c r="A252" s="93" t="s">
        <v>1210</v>
      </c>
      <c r="B252" s="94">
        <v>2022</v>
      </c>
      <c r="C252" s="95" t="s">
        <v>1211</v>
      </c>
      <c r="D252" s="96" t="s">
        <v>3655</v>
      </c>
      <c r="E252" s="147" t="s">
        <v>3656</v>
      </c>
      <c r="F252" s="325">
        <v>-77567</v>
      </c>
      <c r="G252" s="94" t="s">
        <v>1425</v>
      </c>
      <c r="H252" s="94" t="s">
        <v>1426</v>
      </c>
      <c r="I252" s="94" t="s">
        <v>1427</v>
      </c>
      <c r="J252" s="98" t="s">
        <v>3657</v>
      </c>
      <c r="K252" s="309" t="s">
        <v>1685</v>
      </c>
      <c r="L252" s="27" t="s">
        <v>764</v>
      </c>
      <c r="M252" s="94" t="s">
        <v>1430</v>
      </c>
      <c r="N252" s="99">
        <v>1031152615</v>
      </c>
      <c r="O252" s="100">
        <v>5</v>
      </c>
      <c r="P252" s="94" t="s">
        <v>1582</v>
      </c>
      <c r="Q252" s="94" t="s">
        <v>1431</v>
      </c>
      <c r="R252" s="382" t="s">
        <v>1432</v>
      </c>
      <c r="S252" s="94" t="s">
        <v>1586</v>
      </c>
      <c r="T252" s="94"/>
      <c r="U252" s="94"/>
      <c r="V252" s="101"/>
      <c r="W252" s="94"/>
      <c r="X252" s="94"/>
      <c r="Y252" s="94" t="s">
        <v>295</v>
      </c>
      <c r="Z252" s="101">
        <v>3214951148</v>
      </c>
      <c r="AA252" s="101"/>
      <c r="AB252" s="101">
        <v>3</v>
      </c>
      <c r="AC252" s="94">
        <v>0</v>
      </c>
      <c r="AD252" s="102">
        <v>44838</v>
      </c>
      <c r="AE252" s="102">
        <v>44840</v>
      </c>
      <c r="AF252" s="94"/>
      <c r="AG252" s="103">
        <v>44931</v>
      </c>
      <c r="AH252" s="104">
        <v>5000000</v>
      </c>
      <c r="AI252" s="105">
        <v>15000000</v>
      </c>
      <c r="AJ252" s="105"/>
      <c r="AK252" s="105"/>
      <c r="AL252" s="27" t="s">
        <v>3658</v>
      </c>
      <c r="AM252" s="98" t="s">
        <v>1673</v>
      </c>
      <c r="AN252" s="94">
        <v>840</v>
      </c>
      <c r="AO252" s="98" t="s">
        <v>3659</v>
      </c>
      <c r="AP252" s="107">
        <v>44840</v>
      </c>
      <c r="AQ252" s="94" t="s">
        <v>1434</v>
      </c>
      <c r="AR252" s="98" t="s">
        <v>1435</v>
      </c>
      <c r="AS252" s="101">
        <v>5</v>
      </c>
      <c r="AT252" s="94">
        <f>IFERROR(VLOOKUP(AS252,#REF!,2,0), )</f>
        <v>0</v>
      </c>
      <c r="AU252" s="94">
        <v>57</v>
      </c>
      <c r="AV252" s="94" t="s">
        <v>3572</v>
      </c>
      <c r="AW252" s="94">
        <v>2169</v>
      </c>
      <c r="AX252" s="94" t="s">
        <v>3461</v>
      </c>
      <c r="AY252" s="101"/>
      <c r="AZ252" s="101"/>
      <c r="BA252" s="101"/>
      <c r="BB252" s="101"/>
      <c r="BC252" s="101"/>
      <c r="BD252" s="101"/>
      <c r="BE252" s="101"/>
      <c r="BF252" s="108"/>
      <c r="BG252" s="108"/>
      <c r="BH252" s="108"/>
      <c r="BI252" s="108"/>
      <c r="BJ252" s="108"/>
      <c r="BK252" s="108"/>
      <c r="BL252" s="108"/>
      <c r="BM252" s="108"/>
      <c r="BN252" s="108"/>
      <c r="BO252" s="108"/>
      <c r="BP252" s="109"/>
      <c r="BQ252" s="101"/>
      <c r="BR252" s="109"/>
      <c r="BS252" s="109"/>
      <c r="BT252" s="109"/>
      <c r="BU252" s="109"/>
      <c r="BV252" s="109"/>
      <c r="BW252" s="109"/>
      <c r="BX252" s="109"/>
      <c r="BY252" s="101"/>
      <c r="BZ252" s="101"/>
      <c r="CA252" s="104">
        <v>0</v>
      </c>
      <c r="CB252" s="101"/>
      <c r="CC252" s="101"/>
      <c r="CD252" s="110"/>
      <c r="CE252" s="109"/>
      <c r="CF252" s="109"/>
      <c r="CG252" s="104"/>
      <c r="CH252" s="101"/>
      <c r="CI252" s="101"/>
      <c r="CJ252" s="110"/>
      <c r="CK252" s="109"/>
      <c r="CL252" s="109"/>
      <c r="CM252" s="109"/>
      <c r="CN252" s="109"/>
      <c r="CO252" s="101"/>
      <c r="CP252" s="110"/>
      <c r="CQ252" s="109">
        <f t="shared" si="26"/>
        <v>0</v>
      </c>
      <c r="CR252" s="111">
        <f t="shared" si="29"/>
        <v>0</v>
      </c>
      <c r="CS252" s="111">
        <f t="shared" si="28"/>
        <v>0</v>
      </c>
      <c r="CT252" s="103">
        <v>44931</v>
      </c>
      <c r="CU252" s="391">
        <f t="shared" si="27"/>
        <v>15000000</v>
      </c>
      <c r="CV252" s="109"/>
      <c r="CW252" s="94"/>
      <c r="CX252" s="94"/>
      <c r="CY252" s="94"/>
      <c r="CZ252" s="144"/>
      <c r="DA252" s="144"/>
      <c r="DB252" s="144"/>
      <c r="DC252" s="144"/>
      <c r="DD252" s="144"/>
      <c r="DE252" s="144"/>
      <c r="DF252" s="94"/>
      <c r="DG252" s="94" t="s">
        <v>1462</v>
      </c>
      <c r="DH252" s="27" t="s">
        <v>1458</v>
      </c>
      <c r="DI252" s="94"/>
      <c r="DJ252" s="94" t="s">
        <v>1237</v>
      </c>
      <c r="DK252" s="94"/>
      <c r="DL252" s="101"/>
      <c r="DM252" s="114"/>
      <c r="DN252" s="98"/>
      <c r="DO252" s="203" t="s">
        <v>3537</v>
      </c>
    </row>
    <row r="253" spans="1:119" ht="25.5" customHeight="1" x14ac:dyDescent="0.25">
      <c r="A253" s="93" t="s">
        <v>1212</v>
      </c>
      <c r="B253" s="94">
        <v>2022</v>
      </c>
      <c r="C253" s="95" t="s">
        <v>1213</v>
      </c>
      <c r="D253" s="96" t="s">
        <v>3660</v>
      </c>
      <c r="E253" s="147" t="s">
        <v>3661</v>
      </c>
      <c r="F253" s="325" t="s">
        <v>3662</v>
      </c>
      <c r="G253" s="94" t="s">
        <v>1425</v>
      </c>
      <c r="H253" s="94" t="s">
        <v>1426</v>
      </c>
      <c r="I253" s="94" t="s">
        <v>1427</v>
      </c>
      <c r="J253" s="98" t="s">
        <v>3663</v>
      </c>
      <c r="K253" s="309" t="s">
        <v>3664</v>
      </c>
      <c r="L253" s="27" t="s">
        <v>1214</v>
      </c>
      <c r="M253" s="94" t="s">
        <v>1430</v>
      </c>
      <c r="N253" s="99">
        <v>1023923942</v>
      </c>
      <c r="O253" s="100">
        <v>9</v>
      </c>
      <c r="P253" s="94" t="s">
        <v>1582</v>
      </c>
      <c r="Q253" s="94" t="s">
        <v>1431</v>
      </c>
      <c r="R253" s="382" t="s">
        <v>1470</v>
      </c>
      <c r="S253" s="94" t="s">
        <v>1451</v>
      </c>
      <c r="T253" s="94"/>
      <c r="U253" s="94"/>
      <c r="V253" s="101"/>
      <c r="W253" s="94"/>
      <c r="X253" s="94"/>
      <c r="Y253" s="94" t="s">
        <v>3665</v>
      </c>
      <c r="Z253" s="101">
        <v>3142570749</v>
      </c>
      <c r="AA253" s="101"/>
      <c r="AB253" s="101">
        <v>3</v>
      </c>
      <c r="AC253" s="94">
        <v>15</v>
      </c>
      <c r="AD253" s="102">
        <v>44835</v>
      </c>
      <c r="AE253" s="102">
        <v>44839</v>
      </c>
      <c r="AF253" s="94"/>
      <c r="AG253" s="103">
        <v>44944</v>
      </c>
      <c r="AH253" s="104">
        <v>2800000</v>
      </c>
      <c r="AI253" s="105">
        <v>9800000</v>
      </c>
      <c r="AJ253" s="105"/>
      <c r="AK253" s="105"/>
      <c r="AL253" s="27" t="s">
        <v>3666</v>
      </c>
      <c r="AM253" s="98" t="s">
        <v>1673</v>
      </c>
      <c r="AN253" s="94">
        <v>831</v>
      </c>
      <c r="AO253" s="98" t="s">
        <v>3667</v>
      </c>
      <c r="AP253" s="107">
        <v>44838</v>
      </c>
      <c r="AQ253" s="94" t="s">
        <v>1434</v>
      </c>
      <c r="AR253" s="98" t="s">
        <v>1479</v>
      </c>
      <c r="AS253" s="101">
        <v>1</v>
      </c>
      <c r="AT253" s="94">
        <f>IFERROR(VLOOKUP(AS253,#REF!,2,0), )</f>
        <v>0</v>
      </c>
      <c r="AU253" s="94">
        <v>20</v>
      </c>
      <c r="AV253" s="94">
        <f>IFERROR(VLOOKUP(AU253,#REF!,2,0), )</f>
        <v>0</v>
      </c>
      <c r="AW253" s="94">
        <v>2072</v>
      </c>
      <c r="AX253" s="94" t="s">
        <v>254</v>
      </c>
      <c r="AY253" s="101"/>
      <c r="AZ253" s="101"/>
      <c r="BA253" s="101"/>
      <c r="BB253" s="101"/>
      <c r="BC253" s="101"/>
      <c r="BD253" s="101"/>
      <c r="BE253" s="101"/>
      <c r="BF253" s="108"/>
      <c r="BG253" s="108"/>
      <c r="BH253" s="108"/>
      <c r="BI253" s="108"/>
      <c r="BJ253" s="108"/>
      <c r="BK253" s="108"/>
      <c r="BL253" s="108"/>
      <c r="BM253" s="108"/>
      <c r="BN253" s="108"/>
      <c r="BO253" s="108"/>
      <c r="BP253" s="109"/>
      <c r="BQ253" s="101"/>
      <c r="BR253" s="109"/>
      <c r="BS253" s="109"/>
      <c r="BT253" s="109"/>
      <c r="BU253" s="109"/>
      <c r="BV253" s="109"/>
      <c r="BW253" s="109"/>
      <c r="BX253" s="109"/>
      <c r="BY253" s="101"/>
      <c r="BZ253" s="101"/>
      <c r="CA253" s="104">
        <v>0</v>
      </c>
      <c r="CB253" s="101"/>
      <c r="CC253" s="101"/>
      <c r="CD253" s="110"/>
      <c r="CE253" s="109"/>
      <c r="CF253" s="109"/>
      <c r="CG253" s="104"/>
      <c r="CH253" s="101"/>
      <c r="CI253" s="101"/>
      <c r="CJ253" s="110"/>
      <c r="CK253" s="109"/>
      <c r="CL253" s="109"/>
      <c r="CM253" s="109"/>
      <c r="CN253" s="109"/>
      <c r="CO253" s="101"/>
      <c r="CP253" s="110"/>
      <c r="CQ253" s="109">
        <f t="shared" si="26"/>
        <v>0</v>
      </c>
      <c r="CR253" s="111">
        <f t="shared" si="29"/>
        <v>0</v>
      </c>
      <c r="CS253" s="111">
        <f t="shared" si="28"/>
        <v>0</v>
      </c>
      <c r="CT253" s="103">
        <v>44944</v>
      </c>
      <c r="CU253" s="391">
        <f t="shared" si="27"/>
        <v>9800000</v>
      </c>
      <c r="CV253" s="109"/>
      <c r="CW253" s="94"/>
      <c r="CX253" s="94"/>
      <c r="CY253" s="94"/>
      <c r="CZ253" s="144"/>
      <c r="DA253" s="144"/>
      <c r="DB253" s="144"/>
      <c r="DC253" s="144"/>
      <c r="DD253" s="144"/>
      <c r="DE253" s="144"/>
      <c r="DF253" s="94"/>
      <c r="DG253" s="94" t="s">
        <v>1462</v>
      </c>
      <c r="DH253" s="27" t="s">
        <v>1458</v>
      </c>
      <c r="DI253" s="94"/>
      <c r="DJ253" s="94" t="s">
        <v>1247</v>
      </c>
      <c r="DK253" s="98" t="s">
        <v>2621</v>
      </c>
      <c r="DL253" s="117">
        <v>20226320017043</v>
      </c>
      <c r="DM253" s="103">
        <v>44852</v>
      </c>
      <c r="DN253" s="98"/>
      <c r="DO253" s="203" t="s">
        <v>3537</v>
      </c>
    </row>
    <row r="254" spans="1:119" ht="25.5" customHeight="1" x14ac:dyDescent="0.25">
      <c r="A254" s="93" t="s">
        <v>1215</v>
      </c>
      <c r="B254" s="94">
        <v>2022</v>
      </c>
      <c r="C254" s="95" t="s">
        <v>1216</v>
      </c>
      <c r="D254" s="96" t="s">
        <v>3668</v>
      </c>
      <c r="E254" s="97" t="s">
        <v>3669</v>
      </c>
      <c r="F254" s="325" t="s">
        <v>3670</v>
      </c>
      <c r="G254" s="94" t="s">
        <v>1425</v>
      </c>
      <c r="H254" s="94" t="s">
        <v>1426</v>
      </c>
      <c r="I254" s="94" t="s">
        <v>1427</v>
      </c>
      <c r="J254" s="124" t="s">
        <v>3671</v>
      </c>
      <c r="K254" s="309" t="s">
        <v>3672</v>
      </c>
      <c r="L254" s="27" t="s">
        <v>1217</v>
      </c>
      <c r="M254" s="94" t="s">
        <v>1430</v>
      </c>
      <c r="N254" s="99">
        <v>1019059876</v>
      </c>
      <c r="O254" s="100">
        <v>1</v>
      </c>
      <c r="P254" s="94" t="s">
        <v>1582</v>
      </c>
      <c r="Q254" s="94" t="s">
        <v>1431</v>
      </c>
      <c r="R254" s="382" t="s">
        <v>1432</v>
      </c>
      <c r="S254" s="94" t="s">
        <v>1451</v>
      </c>
      <c r="T254" s="94"/>
      <c r="U254" s="94"/>
      <c r="V254" s="101"/>
      <c r="W254" s="94"/>
      <c r="X254" s="94"/>
      <c r="Y254" s="94"/>
      <c r="Z254" s="101">
        <v>3102373755</v>
      </c>
      <c r="AA254" s="101"/>
      <c r="AB254" s="101">
        <v>3</v>
      </c>
      <c r="AC254" s="94">
        <v>0</v>
      </c>
      <c r="AD254" s="102">
        <v>44838</v>
      </c>
      <c r="AE254" s="102">
        <v>44840</v>
      </c>
      <c r="AF254" s="94"/>
      <c r="AG254" s="103">
        <v>44931</v>
      </c>
      <c r="AH254" s="104">
        <v>4520000</v>
      </c>
      <c r="AI254" s="105">
        <v>13560000</v>
      </c>
      <c r="AJ254" s="105"/>
      <c r="AK254" s="105"/>
      <c r="AL254" s="27" t="s">
        <v>3673</v>
      </c>
      <c r="AM254" s="98" t="s">
        <v>1673</v>
      </c>
      <c r="AN254" s="94">
        <v>833</v>
      </c>
      <c r="AO254" s="98" t="s">
        <v>3674</v>
      </c>
      <c r="AP254" s="107">
        <v>44839</v>
      </c>
      <c r="AQ254" s="94" t="s">
        <v>1434</v>
      </c>
      <c r="AR254" s="98" t="s">
        <v>1598</v>
      </c>
      <c r="AS254" s="94">
        <v>1</v>
      </c>
      <c r="AT254" s="94" t="s">
        <v>3547</v>
      </c>
      <c r="AU254" s="94">
        <v>1</v>
      </c>
      <c r="AV254" s="94" t="s">
        <v>1482</v>
      </c>
      <c r="AW254" s="94">
        <v>2045</v>
      </c>
      <c r="AX254" s="98" t="s">
        <v>60</v>
      </c>
      <c r="AY254" s="101"/>
      <c r="AZ254" s="101"/>
      <c r="BA254" s="101"/>
      <c r="BB254" s="101"/>
      <c r="BC254" s="101"/>
      <c r="BD254" s="101"/>
      <c r="BE254" s="101"/>
      <c r="BF254" s="108"/>
      <c r="BG254" s="108"/>
      <c r="BH254" s="108"/>
      <c r="BI254" s="108"/>
      <c r="BJ254" s="108"/>
      <c r="BK254" s="108"/>
      <c r="BL254" s="108"/>
      <c r="BM254" s="108"/>
      <c r="BN254" s="108"/>
      <c r="BO254" s="108"/>
      <c r="BP254" s="109"/>
      <c r="BQ254" s="101"/>
      <c r="BR254" s="109"/>
      <c r="BS254" s="109"/>
      <c r="BT254" s="109"/>
      <c r="BU254" s="109"/>
      <c r="BV254" s="109"/>
      <c r="BW254" s="109"/>
      <c r="BX254" s="109"/>
      <c r="BY254" s="101"/>
      <c r="BZ254" s="101"/>
      <c r="CA254" s="104">
        <v>0</v>
      </c>
      <c r="CB254" s="101"/>
      <c r="CC254" s="101"/>
      <c r="CD254" s="110"/>
      <c r="CE254" s="109"/>
      <c r="CF254" s="109"/>
      <c r="CG254" s="104"/>
      <c r="CH254" s="101"/>
      <c r="CI254" s="101"/>
      <c r="CJ254" s="110"/>
      <c r="CK254" s="109"/>
      <c r="CL254" s="109"/>
      <c r="CM254" s="109"/>
      <c r="CN254" s="109"/>
      <c r="CO254" s="101"/>
      <c r="CP254" s="110"/>
      <c r="CQ254" s="109">
        <f t="shared" si="26"/>
        <v>0</v>
      </c>
      <c r="CR254" s="111">
        <f t="shared" si="29"/>
        <v>0</v>
      </c>
      <c r="CS254" s="111">
        <f t="shared" si="28"/>
        <v>0</v>
      </c>
      <c r="CT254" s="103">
        <v>44931</v>
      </c>
      <c r="CU254" s="391">
        <f t="shared" si="27"/>
        <v>13560000</v>
      </c>
      <c r="CV254" s="109"/>
      <c r="CW254" s="94"/>
      <c r="CX254" s="94"/>
      <c r="CY254" s="94"/>
      <c r="CZ254" s="144"/>
      <c r="DA254" s="144"/>
      <c r="DB254" s="144"/>
      <c r="DC254" s="144"/>
      <c r="DD254" s="144"/>
      <c r="DE254" s="144"/>
      <c r="DF254" s="94"/>
      <c r="DG254" s="94" t="s">
        <v>1462</v>
      </c>
      <c r="DH254" s="27" t="s">
        <v>1458</v>
      </c>
      <c r="DI254" s="94"/>
      <c r="DJ254" s="94" t="s">
        <v>3675</v>
      </c>
      <c r="DK254" s="98" t="s">
        <v>1515</v>
      </c>
      <c r="DL254" s="112">
        <v>20226320016933</v>
      </c>
      <c r="DM254" s="103">
        <v>44852</v>
      </c>
      <c r="DN254" s="98"/>
      <c r="DO254" s="203" t="s">
        <v>3537</v>
      </c>
    </row>
    <row r="255" spans="1:119" ht="25.5" customHeight="1" x14ac:dyDescent="0.25">
      <c r="A255" s="93" t="s">
        <v>1218</v>
      </c>
      <c r="B255" s="94">
        <v>2022</v>
      </c>
      <c r="C255" s="95" t="s">
        <v>1219</v>
      </c>
      <c r="D255" s="96" t="s">
        <v>3676</v>
      </c>
      <c r="E255" s="97" t="s">
        <v>3677</v>
      </c>
      <c r="F255" s="325" t="s">
        <v>3678</v>
      </c>
      <c r="G255" s="94" t="s">
        <v>1425</v>
      </c>
      <c r="H255" s="94" t="s">
        <v>1426</v>
      </c>
      <c r="I255" s="94" t="s">
        <v>1427</v>
      </c>
      <c r="J255" s="98" t="s">
        <v>3679</v>
      </c>
      <c r="K255" s="309" t="s">
        <v>1571</v>
      </c>
      <c r="L255" s="27" t="s">
        <v>722</v>
      </c>
      <c r="M255" s="94" t="s">
        <v>1430</v>
      </c>
      <c r="N255" s="99">
        <v>79469222</v>
      </c>
      <c r="O255" s="100">
        <v>1</v>
      </c>
      <c r="P255" s="94" t="s">
        <v>1582</v>
      </c>
      <c r="Q255" s="94" t="s">
        <v>1431</v>
      </c>
      <c r="R255" s="382" t="s">
        <v>1432</v>
      </c>
      <c r="S255" s="94" t="s">
        <v>3680</v>
      </c>
      <c r="T255" s="94"/>
      <c r="U255" s="94"/>
      <c r="V255" s="101"/>
      <c r="W255" s="94"/>
      <c r="X255" s="94"/>
      <c r="Y255" s="94"/>
      <c r="Z255" s="101">
        <v>3132634591</v>
      </c>
      <c r="AA255" s="101"/>
      <c r="AB255" s="101">
        <v>3</v>
      </c>
      <c r="AC255" s="94">
        <v>0</v>
      </c>
      <c r="AD255" s="102">
        <v>44839</v>
      </c>
      <c r="AE255" s="102">
        <v>44841</v>
      </c>
      <c r="AF255" s="94"/>
      <c r="AG255" s="103">
        <v>44932</v>
      </c>
      <c r="AH255" s="104">
        <v>5500000</v>
      </c>
      <c r="AI255" s="105">
        <v>16500000</v>
      </c>
      <c r="AJ255" s="105"/>
      <c r="AK255" s="105"/>
      <c r="AL255" s="27" t="s">
        <v>3681</v>
      </c>
      <c r="AM255" s="98" t="s">
        <v>1673</v>
      </c>
      <c r="AN255" s="94">
        <v>837</v>
      </c>
      <c r="AO255" s="98" t="s">
        <v>3682</v>
      </c>
      <c r="AP255" s="107">
        <v>44840</v>
      </c>
      <c r="AQ255" s="94" t="s">
        <v>1434</v>
      </c>
      <c r="AR255" s="98" t="s">
        <v>1435</v>
      </c>
      <c r="AS255" s="101">
        <v>5</v>
      </c>
      <c r="AT255" s="94">
        <f>IFERROR(VLOOKUP(AS255,#REF!,2,0), )</f>
        <v>0</v>
      </c>
      <c r="AU255" s="94">
        <v>57</v>
      </c>
      <c r="AV255" s="94" t="s">
        <v>3572</v>
      </c>
      <c r="AW255" s="94">
        <v>2169</v>
      </c>
      <c r="AX255" s="94" t="s">
        <v>3461</v>
      </c>
      <c r="AY255" s="101"/>
      <c r="AZ255" s="101"/>
      <c r="BA255" s="101"/>
      <c r="BB255" s="101"/>
      <c r="BC255" s="101"/>
      <c r="BD255" s="101"/>
      <c r="BE255" s="101"/>
      <c r="BF255" s="108"/>
      <c r="BG255" s="108"/>
      <c r="BH255" s="108"/>
      <c r="BI255" s="108"/>
      <c r="BJ255" s="108"/>
      <c r="BK255" s="108"/>
      <c r="BL255" s="108"/>
      <c r="BM255" s="108"/>
      <c r="BN255" s="108"/>
      <c r="BO255" s="108"/>
      <c r="BP255" s="109"/>
      <c r="BQ255" s="101"/>
      <c r="BR255" s="109"/>
      <c r="BS255" s="109"/>
      <c r="BT255" s="109"/>
      <c r="BU255" s="109"/>
      <c r="BV255" s="109"/>
      <c r="BW255" s="109"/>
      <c r="BX255" s="109"/>
      <c r="BY255" s="101"/>
      <c r="BZ255" s="101"/>
      <c r="CA255" s="104">
        <v>0</v>
      </c>
      <c r="CB255" s="101"/>
      <c r="CC255" s="101"/>
      <c r="CD255" s="110"/>
      <c r="CE255" s="109"/>
      <c r="CF255" s="109"/>
      <c r="CG255" s="104"/>
      <c r="CH255" s="101"/>
      <c r="CI255" s="101"/>
      <c r="CJ255" s="110"/>
      <c r="CK255" s="109"/>
      <c r="CL255" s="109"/>
      <c r="CM255" s="109"/>
      <c r="CN255" s="109"/>
      <c r="CO255" s="101"/>
      <c r="CP255" s="110"/>
      <c r="CQ255" s="109">
        <f t="shared" si="26"/>
        <v>0</v>
      </c>
      <c r="CR255" s="111">
        <f t="shared" si="29"/>
        <v>0</v>
      </c>
      <c r="CS255" s="111">
        <f t="shared" si="28"/>
        <v>0</v>
      </c>
      <c r="CT255" s="103">
        <v>44932</v>
      </c>
      <c r="CU255" s="391">
        <f t="shared" si="27"/>
        <v>16500000</v>
      </c>
      <c r="CV255" s="109"/>
      <c r="CW255" s="94"/>
      <c r="CX255" s="94"/>
      <c r="CY255" s="94"/>
      <c r="CZ255" s="144"/>
      <c r="DA255" s="144"/>
      <c r="DB255" s="144"/>
      <c r="DC255" s="144"/>
      <c r="DD255" s="144"/>
      <c r="DE255" s="144"/>
      <c r="DF255" s="94"/>
      <c r="DG255" s="94" t="s">
        <v>1462</v>
      </c>
      <c r="DH255" s="27" t="s">
        <v>1458</v>
      </c>
      <c r="DI255" s="94"/>
      <c r="DJ255" s="94" t="s">
        <v>1651</v>
      </c>
      <c r="DK255" s="94"/>
      <c r="DL255" s="101"/>
      <c r="DM255" s="114"/>
      <c r="DN255" s="98"/>
      <c r="DO255" s="203" t="s">
        <v>3537</v>
      </c>
    </row>
    <row r="256" spans="1:119" ht="25.5" customHeight="1" x14ac:dyDescent="0.25">
      <c r="A256" s="93" t="s">
        <v>1220</v>
      </c>
      <c r="B256" s="94">
        <v>2022</v>
      </c>
      <c r="C256" s="95" t="s">
        <v>1221</v>
      </c>
      <c r="D256" s="96" t="s">
        <v>3683</v>
      </c>
      <c r="E256" s="97" t="s">
        <v>3684</v>
      </c>
      <c r="F256" s="325" t="s">
        <v>3685</v>
      </c>
      <c r="G256" s="94" t="s">
        <v>1425</v>
      </c>
      <c r="H256" s="94" t="s">
        <v>1426</v>
      </c>
      <c r="I256" s="94" t="s">
        <v>1427</v>
      </c>
      <c r="J256" s="98" t="s">
        <v>3686</v>
      </c>
      <c r="K256" s="309" t="s">
        <v>1591</v>
      </c>
      <c r="L256" s="27" t="s">
        <v>1222</v>
      </c>
      <c r="M256" s="94" t="s">
        <v>1430</v>
      </c>
      <c r="N256" s="99">
        <v>53893094</v>
      </c>
      <c r="O256" s="100">
        <v>6</v>
      </c>
      <c r="P256" s="94" t="s">
        <v>1582</v>
      </c>
      <c r="Q256" s="94" t="s">
        <v>1431</v>
      </c>
      <c r="R256" s="378" t="s">
        <v>1485</v>
      </c>
      <c r="S256" s="94" t="s">
        <v>1451</v>
      </c>
      <c r="T256" s="94"/>
      <c r="U256" s="94"/>
      <c r="V256" s="101"/>
      <c r="W256" s="94"/>
      <c r="X256" s="94"/>
      <c r="Y256" s="94" t="s">
        <v>3687</v>
      </c>
      <c r="Z256" s="101">
        <v>3108129967</v>
      </c>
      <c r="AA256" s="101"/>
      <c r="AB256" s="101">
        <v>3</v>
      </c>
      <c r="AC256" s="94">
        <v>0</v>
      </c>
      <c r="AD256" s="102">
        <v>44839</v>
      </c>
      <c r="AE256" s="102">
        <v>44841</v>
      </c>
      <c r="AF256" s="94"/>
      <c r="AG256" s="103">
        <v>44932</v>
      </c>
      <c r="AH256" s="104">
        <v>4520000</v>
      </c>
      <c r="AI256" s="105">
        <v>13560000</v>
      </c>
      <c r="AJ256" s="105"/>
      <c r="AK256" s="105"/>
      <c r="AL256" s="27" t="s">
        <v>3688</v>
      </c>
      <c r="AM256" s="98" t="s">
        <v>1673</v>
      </c>
      <c r="AN256" s="94">
        <v>254</v>
      </c>
      <c r="AO256" s="98" t="s">
        <v>3689</v>
      </c>
      <c r="AP256" s="107">
        <v>44840</v>
      </c>
      <c r="AQ256" s="94" t="s">
        <v>1434</v>
      </c>
      <c r="AR256" s="98" t="s">
        <v>1592</v>
      </c>
      <c r="AS256" s="101">
        <v>1</v>
      </c>
      <c r="AT256" s="94" t="s">
        <v>3547</v>
      </c>
      <c r="AU256" s="94">
        <v>21</v>
      </c>
      <c r="AV256" s="119" t="s">
        <v>1590</v>
      </c>
      <c r="AW256" s="98">
        <v>2049</v>
      </c>
      <c r="AX256" s="98" t="s">
        <v>361</v>
      </c>
      <c r="AY256" s="101">
        <v>1</v>
      </c>
      <c r="AZ256" s="101">
        <v>1</v>
      </c>
      <c r="BA256" s="101"/>
      <c r="BB256" s="101"/>
      <c r="BC256" s="101"/>
      <c r="BD256" s="101"/>
      <c r="BE256" s="101"/>
      <c r="BF256" s="108"/>
      <c r="BG256" s="108"/>
      <c r="BH256" s="108"/>
      <c r="BI256" s="108"/>
      <c r="BJ256" s="108"/>
      <c r="BK256" s="108"/>
      <c r="BL256" s="108"/>
      <c r="BM256" s="108"/>
      <c r="BN256" s="108"/>
      <c r="BO256" s="108"/>
      <c r="BP256" s="109"/>
      <c r="BQ256" s="101"/>
      <c r="BR256" s="109"/>
      <c r="BS256" s="109"/>
      <c r="BT256" s="109"/>
      <c r="BU256" s="109"/>
      <c r="BV256" s="109"/>
      <c r="BW256" s="109"/>
      <c r="BX256" s="109"/>
      <c r="BY256" s="101"/>
      <c r="BZ256" s="101"/>
      <c r="CA256" s="104">
        <v>4520000</v>
      </c>
      <c r="CB256" s="101">
        <v>1</v>
      </c>
      <c r="CC256" s="101">
        <v>0</v>
      </c>
      <c r="CD256" s="110">
        <v>44963</v>
      </c>
      <c r="CE256" s="109"/>
      <c r="CF256" s="109"/>
      <c r="CG256" s="104"/>
      <c r="CH256" s="101"/>
      <c r="CI256" s="101"/>
      <c r="CJ256" s="110"/>
      <c r="CK256" s="109"/>
      <c r="CL256" s="109"/>
      <c r="CM256" s="109"/>
      <c r="CN256" s="109"/>
      <c r="CO256" s="101"/>
      <c r="CP256" s="110"/>
      <c r="CQ256" s="109">
        <f t="shared" si="26"/>
        <v>4520000</v>
      </c>
      <c r="CR256" s="111">
        <f t="shared" si="29"/>
        <v>1</v>
      </c>
      <c r="CS256" s="111">
        <f t="shared" si="28"/>
        <v>0</v>
      </c>
      <c r="CT256" s="110">
        <v>44963</v>
      </c>
      <c r="CU256" s="391">
        <f t="shared" si="27"/>
        <v>18080000</v>
      </c>
      <c r="CV256" s="109"/>
      <c r="CW256" s="94"/>
      <c r="CX256" s="94"/>
      <c r="CY256" s="94"/>
      <c r="CZ256" s="144"/>
      <c r="DA256" s="144"/>
      <c r="DB256" s="144"/>
      <c r="DC256" s="144"/>
      <c r="DD256" s="144"/>
      <c r="DE256" s="144"/>
      <c r="DF256" s="94"/>
      <c r="DG256" s="94" t="s">
        <v>1462</v>
      </c>
      <c r="DH256" s="27" t="s">
        <v>1458</v>
      </c>
      <c r="DI256" s="94"/>
      <c r="DJ256" s="94" t="s">
        <v>1651</v>
      </c>
      <c r="DK256" s="98" t="s">
        <v>1464</v>
      </c>
      <c r="DL256" s="112">
        <v>20226320017033</v>
      </c>
      <c r="DM256" s="103">
        <v>44852</v>
      </c>
      <c r="DN256" s="98"/>
      <c r="DO256" s="203" t="s">
        <v>3537</v>
      </c>
    </row>
    <row r="257" spans="1:119" ht="25.5" customHeight="1" x14ac:dyDescent="0.25">
      <c r="A257" s="93" t="s">
        <v>1223</v>
      </c>
      <c r="B257" s="94">
        <v>2022</v>
      </c>
      <c r="C257" s="95" t="s">
        <v>1224</v>
      </c>
      <c r="D257" s="96" t="s">
        <v>3690</v>
      </c>
      <c r="E257" s="147" t="s">
        <v>3691</v>
      </c>
      <c r="F257" s="325" t="s">
        <v>3692</v>
      </c>
      <c r="G257" s="94" t="s">
        <v>1425</v>
      </c>
      <c r="H257" s="94" t="s">
        <v>1426</v>
      </c>
      <c r="I257" s="94" t="s">
        <v>1427</v>
      </c>
      <c r="J257" s="98" t="s">
        <v>3693</v>
      </c>
      <c r="K257" s="309" t="s">
        <v>1484</v>
      </c>
      <c r="L257" s="27" t="s">
        <v>1225</v>
      </c>
      <c r="M257" s="94" t="s">
        <v>1430</v>
      </c>
      <c r="N257" s="99">
        <v>52867935</v>
      </c>
      <c r="O257" s="100">
        <v>1</v>
      </c>
      <c r="P257" s="94" t="s">
        <v>1582</v>
      </c>
      <c r="Q257" s="94" t="s">
        <v>1431</v>
      </c>
      <c r="R257" s="382" t="s">
        <v>1432</v>
      </c>
      <c r="S257" s="94" t="s">
        <v>1451</v>
      </c>
      <c r="T257" s="94"/>
      <c r="U257" s="94"/>
      <c r="V257" s="101"/>
      <c r="W257" s="94"/>
      <c r="X257" s="94"/>
      <c r="Y257" s="94" t="s">
        <v>1486</v>
      </c>
      <c r="Z257" s="101">
        <v>3007949883</v>
      </c>
      <c r="AA257" s="101"/>
      <c r="AB257" s="101">
        <v>3</v>
      </c>
      <c r="AC257" s="94">
        <v>0</v>
      </c>
      <c r="AD257" s="102">
        <v>44839</v>
      </c>
      <c r="AE257" s="102">
        <v>44841</v>
      </c>
      <c r="AF257" s="94"/>
      <c r="AG257" s="103">
        <v>44932</v>
      </c>
      <c r="AH257" s="104">
        <v>4520000</v>
      </c>
      <c r="AI257" s="105">
        <v>13560000</v>
      </c>
      <c r="AJ257" s="105"/>
      <c r="AK257" s="105"/>
      <c r="AL257" s="27" t="s">
        <v>3694</v>
      </c>
      <c r="AM257" s="98" t="s">
        <v>1673</v>
      </c>
      <c r="AN257" s="94">
        <v>839</v>
      </c>
      <c r="AO257" s="98" t="s">
        <v>3695</v>
      </c>
      <c r="AP257" s="107">
        <v>44840</v>
      </c>
      <c r="AQ257" s="94" t="s">
        <v>1434</v>
      </c>
      <c r="AR257" s="98" t="s">
        <v>3299</v>
      </c>
      <c r="AS257" s="101">
        <v>2</v>
      </c>
      <c r="AT257" s="119" t="s">
        <v>1444</v>
      </c>
      <c r="AU257" s="94">
        <v>34</v>
      </c>
      <c r="AV257" s="119" t="s">
        <v>3696</v>
      </c>
      <c r="AW257" s="94">
        <v>2142</v>
      </c>
      <c r="AX257" s="98" t="s">
        <v>285</v>
      </c>
      <c r="AY257" s="101"/>
      <c r="AZ257" s="101"/>
      <c r="BA257" s="101"/>
      <c r="BB257" s="101"/>
      <c r="BC257" s="101"/>
      <c r="BD257" s="101"/>
      <c r="BE257" s="101"/>
      <c r="BF257" s="108"/>
      <c r="BG257" s="108"/>
      <c r="BH257" s="108"/>
      <c r="BI257" s="108"/>
      <c r="BJ257" s="108"/>
      <c r="BK257" s="108"/>
      <c r="BL257" s="108"/>
      <c r="BM257" s="108"/>
      <c r="BN257" s="108"/>
      <c r="BO257" s="108"/>
      <c r="BP257" s="109"/>
      <c r="BQ257" s="101"/>
      <c r="BR257" s="109"/>
      <c r="BS257" s="109"/>
      <c r="BT257" s="109"/>
      <c r="BU257" s="109"/>
      <c r="BV257" s="109"/>
      <c r="BW257" s="109"/>
      <c r="BX257" s="109"/>
      <c r="BY257" s="101"/>
      <c r="BZ257" s="101"/>
      <c r="CA257" s="104">
        <v>0</v>
      </c>
      <c r="CB257" s="101"/>
      <c r="CC257" s="101"/>
      <c r="CD257" s="110"/>
      <c r="CE257" s="109"/>
      <c r="CF257" s="109"/>
      <c r="CG257" s="104"/>
      <c r="CH257" s="101"/>
      <c r="CI257" s="101"/>
      <c r="CJ257" s="110"/>
      <c r="CK257" s="109"/>
      <c r="CL257" s="109"/>
      <c r="CM257" s="109"/>
      <c r="CN257" s="109"/>
      <c r="CO257" s="101"/>
      <c r="CP257" s="110"/>
      <c r="CQ257" s="109">
        <f t="shared" si="26"/>
        <v>0</v>
      </c>
      <c r="CR257" s="111">
        <f t="shared" si="29"/>
        <v>0</v>
      </c>
      <c r="CS257" s="111">
        <f t="shared" si="28"/>
        <v>0</v>
      </c>
      <c r="CT257" s="103">
        <v>44932</v>
      </c>
      <c r="CU257" s="391">
        <f t="shared" si="27"/>
        <v>13560000</v>
      </c>
      <c r="CV257" s="109"/>
      <c r="CW257" s="94"/>
      <c r="CX257" s="94"/>
      <c r="CY257" s="94"/>
      <c r="CZ257" s="144"/>
      <c r="DA257" s="144"/>
      <c r="DB257" s="144"/>
      <c r="DC257" s="144"/>
      <c r="DD257" s="144"/>
      <c r="DE257" s="144"/>
      <c r="DF257" s="94"/>
      <c r="DG257" s="94" t="s">
        <v>1462</v>
      </c>
      <c r="DH257" s="27" t="s">
        <v>1458</v>
      </c>
      <c r="DI257" s="94"/>
      <c r="DJ257" s="94" t="s">
        <v>1228</v>
      </c>
      <c r="DK257" s="98" t="s">
        <v>1464</v>
      </c>
      <c r="DL257" s="112">
        <v>20226320017033</v>
      </c>
      <c r="DM257" s="103">
        <v>44852</v>
      </c>
      <c r="DN257" s="98"/>
      <c r="DO257" s="203" t="s">
        <v>3537</v>
      </c>
    </row>
    <row r="258" spans="1:119" ht="25.5" customHeight="1" x14ac:dyDescent="0.25">
      <c r="A258" s="93" t="s">
        <v>1226</v>
      </c>
      <c r="B258" s="94">
        <v>2022</v>
      </c>
      <c r="C258" s="95" t="s">
        <v>1227</v>
      </c>
      <c r="D258" s="96" t="s">
        <v>3697</v>
      </c>
      <c r="E258" s="97" t="s">
        <v>3698</v>
      </c>
      <c r="F258" s="325" t="s">
        <v>3699</v>
      </c>
      <c r="G258" s="94" t="s">
        <v>1425</v>
      </c>
      <c r="H258" s="94" t="s">
        <v>1426</v>
      </c>
      <c r="I258" s="94" t="s">
        <v>1427</v>
      </c>
      <c r="J258" s="98" t="s">
        <v>3700</v>
      </c>
      <c r="K258" s="309" t="s">
        <v>3701</v>
      </c>
      <c r="L258" s="27" t="s">
        <v>4437</v>
      </c>
      <c r="M258" s="94" t="s">
        <v>1430</v>
      </c>
      <c r="N258" s="99">
        <v>1075658998</v>
      </c>
      <c r="O258" s="100">
        <v>3</v>
      </c>
      <c r="P258" s="94" t="s">
        <v>1617</v>
      </c>
      <c r="Q258" s="94" t="s">
        <v>1431</v>
      </c>
      <c r="R258" s="382" t="s">
        <v>1432</v>
      </c>
      <c r="S258" s="94" t="s">
        <v>1451</v>
      </c>
      <c r="T258" s="94"/>
      <c r="U258" s="94"/>
      <c r="V258" s="101"/>
      <c r="W258" s="94"/>
      <c r="X258" s="94"/>
      <c r="Y258" s="94" t="s">
        <v>3702</v>
      </c>
      <c r="Z258" s="101">
        <v>3017537610</v>
      </c>
      <c r="AA258" s="101"/>
      <c r="AB258" s="101">
        <v>3</v>
      </c>
      <c r="AC258" s="94">
        <v>0</v>
      </c>
      <c r="AD258" s="102">
        <v>44846</v>
      </c>
      <c r="AE258" s="102">
        <v>44847</v>
      </c>
      <c r="AF258" s="94"/>
      <c r="AG258" s="103">
        <v>44945</v>
      </c>
      <c r="AH258" s="104">
        <v>4520000</v>
      </c>
      <c r="AI258" s="105">
        <v>13560000</v>
      </c>
      <c r="AJ258" s="105"/>
      <c r="AK258" s="105"/>
      <c r="AL258" s="27" t="s">
        <v>3703</v>
      </c>
      <c r="AM258" s="98" t="s">
        <v>1673</v>
      </c>
      <c r="AN258" s="94">
        <v>844</v>
      </c>
      <c r="AO258" s="98" t="s">
        <v>3704</v>
      </c>
      <c r="AP258" s="107">
        <v>44847</v>
      </c>
      <c r="AQ258" s="94" t="s">
        <v>1434</v>
      </c>
      <c r="AR258" s="98" t="s">
        <v>1554</v>
      </c>
      <c r="AS258" s="101">
        <v>2</v>
      </c>
      <c r="AT258" s="119" t="s">
        <v>1444</v>
      </c>
      <c r="AU258" s="94">
        <v>7</v>
      </c>
      <c r="AV258" s="94" t="s">
        <v>3705</v>
      </c>
      <c r="AW258" s="94">
        <v>2139</v>
      </c>
      <c r="AX258" s="98" t="s">
        <v>440</v>
      </c>
      <c r="AY258" s="101"/>
      <c r="AZ258" s="101"/>
      <c r="BA258" s="101">
        <v>1</v>
      </c>
      <c r="BB258" s="101">
        <v>1</v>
      </c>
      <c r="BC258" s="101"/>
      <c r="BD258" s="101"/>
      <c r="BE258" s="101"/>
      <c r="BF258" s="108"/>
      <c r="BG258" s="108"/>
      <c r="BH258" s="108"/>
      <c r="BI258" s="108">
        <v>44865</v>
      </c>
      <c r="BJ258" s="108"/>
      <c r="BK258" s="108"/>
      <c r="BL258" s="108"/>
      <c r="BM258" s="108">
        <v>44873</v>
      </c>
      <c r="BN258" s="108"/>
      <c r="BO258" s="108"/>
      <c r="BP258" s="109" t="s">
        <v>1430</v>
      </c>
      <c r="BQ258" s="101">
        <v>1075682001</v>
      </c>
      <c r="BR258" s="98" t="s">
        <v>1836</v>
      </c>
      <c r="BS258" s="109"/>
      <c r="BT258" s="109"/>
      <c r="BU258" s="109"/>
      <c r="BV258" s="109"/>
      <c r="BW258" s="109"/>
      <c r="BX258" s="109"/>
      <c r="BY258" s="101"/>
      <c r="BZ258" s="101"/>
      <c r="CA258" s="104">
        <v>0</v>
      </c>
      <c r="CB258" s="101"/>
      <c r="CC258" s="101"/>
      <c r="CD258" s="110"/>
      <c r="CE258" s="109"/>
      <c r="CF258" s="109"/>
      <c r="CG258" s="104"/>
      <c r="CH258" s="101"/>
      <c r="CI258" s="101"/>
      <c r="CJ258" s="110"/>
      <c r="CK258" s="109"/>
      <c r="CL258" s="109"/>
      <c r="CM258" s="109"/>
      <c r="CN258" s="109"/>
      <c r="CO258" s="101"/>
      <c r="CP258" s="110"/>
      <c r="CQ258" s="109">
        <f t="shared" si="26"/>
        <v>0</v>
      </c>
      <c r="CR258" s="111">
        <f t="shared" si="29"/>
        <v>0</v>
      </c>
      <c r="CS258" s="111">
        <f t="shared" si="28"/>
        <v>0</v>
      </c>
      <c r="CT258" s="103">
        <v>44945</v>
      </c>
      <c r="CU258" s="391">
        <f t="shared" si="27"/>
        <v>13560000</v>
      </c>
      <c r="CV258" s="109"/>
      <c r="CW258" s="94"/>
      <c r="CX258" s="94"/>
      <c r="CY258" s="94"/>
      <c r="CZ258" s="144"/>
      <c r="DA258" s="144"/>
      <c r="DB258" s="144"/>
      <c r="DC258" s="144"/>
      <c r="DD258" s="144"/>
      <c r="DE258" s="144"/>
      <c r="DF258" s="94"/>
      <c r="DG258" s="94" t="s">
        <v>1462</v>
      </c>
      <c r="DH258" s="27" t="s">
        <v>1458</v>
      </c>
      <c r="DI258" s="94"/>
      <c r="DJ258" s="94" t="s">
        <v>1230</v>
      </c>
      <c r="DK258" s="94"/>
      <c r="DL258" s="101"/>
      <c r="DM258" s="114"/>
      <c r="DN258" s="98"/>
      <c r="DO258" s="203" t="s">
        <v>3537</v>
      </c>
    </row>
    <row r="259" spans="1:119" ht="25.5" customHeight="1" x14ac:dyDescent="0.25">
      <c r="A259" s="93" t="s">
        <v>1231</v>
      </c>
      <c r="B259" s="94">
        <v>2022</v>
      </c>
      <c r="C259" s="95" t="s">
        <v>1232</v>
      </c>
      <c r="D259" s="96" t="s">
        <v>3706</v>
      </c>
      <c r="E259" s="97" t="s">
        <v>3707</v>
      </c>
      <c r="F259" s="325" t="s">
        <v>3708</v>
      </c>
      <c r="G259" s="94" t="s">
        <v>1425</v>
      </c>
      <c r="H259" s="94" t="s">
        <v>1426</v>
      </c>
      <c r="I259" s="94" t="s">
        <v>1427</v>
      </c>
      <c r="J259" s="98" t="s">
        <v>3709</v>
      </c>
      <c r="K259" s="309" t="s">
        <v>3710</v>
      </c>
      <c r="L259" s="27" t="s">
        <v>4438</v>
      </c>
      <c r="M259" s="94" t="s">
        <v>1430</v>
      </c>
      <c r="N259" s="125">
        <v>52209473</v>
      </c>
      <c r="O259" s="100">
        <v>9</v>
      </c>
      <c r="P259" s="94" t="s">
        <v>1582</v>
      </c>
      <c r="Q259" s="94" t="s">
        <v>1431</v>
      </c>
      <c r="R259" s="378" t="s">
        <v>1485</v>
      </c>
      <c r="S259" s="94" t="s">
        <v>1451</v>
      </c>
      <c r="T259" s="94"/>
      <c r="U259" s="94"/>
      <c r="V259" s="101"/>
      <c r="W259" s="94"/>
      <c r="X259" s="94"/>
      <c r="Y259" s="98" t="s">
        <v>3711</v>
      </c>
      <c r="Z259" s="101">
        <v>3154462716</v>
      </c>
      <c r="AA259" s="101"/>
      <c r="AB259" s="101">
        <v>3</v>
      </c>
      <c r="AC259" s="94">
        <v>0</v>
      </c>
      <c r="AD259" s="102">
        <v>44846</v>
      </c>
      <c r="AE259" s="102">
        <v>44848</v>
      </c>
      <c r="AF259" s="94"/>
      <c r="AG259" s="103">
        <v>44939</v>
      </c>
      <c r="AH259" s="104">
        <v>4520000</v>
      </c>
      <c r="AI259" s="105">
        <v>13560000</v>
      </c>
      <c r="AJ259" s="105"/>
      <c r="AK259" s="105"/>
      <c r="AL259" s="27" t="s">
        <v>3712</v>
      </c>
      <c r="AM259" s="98" t="s">
        <v>1673</v>
      </c>
      <c r="AN259" s="94">
        <v>845</v>
      </c>
      <c r="AO259" s="98" t="s">
        <v>3713</v>
      </c>
      <c r="AP259" s="107">
        <v>44847</v>
      </c>
      <c r="AQ259" s="94" t="s">
        <v>1434</v>
      </c>
      <c r="AR259" s="98" t="s">
        <v>1439</v>
      </c>
      <c r="AS259" s="101">
        <v>5</v>
      </c>
      <c r="AT259" s="94" t="s">
        <v>3714</v>
      </c>
      <c r="AU259" s="94">
        <v>57</v>
      </c>
      <c r="AV259" s="94" t="s">
        <v>3715</v>
      </c>
      <c r="AW259" s="94">
        <v>2172</v>
      </c>
      <c r="AX259" s="98" t="s">
        <v>51</v>
      </c>
      <c r="AY259" s="101"/>
      <c r="AZ259" s="101"/>
      <c r="BA259" s="101"/>
      <c r="BB259" s="101"/>
      <c r="BC259" s="101"/>
      <c r="BD259" s="101"/>
      <c r="BE259" s="101"/>
      <c r="BF259" s="108"/>
      <c r="BG259" s="108"/>
      <c r="BH259" s="108"/>
      <c r="BI259" s="108"/>
      <c r="BJ259" s="108"/>
      <c r="BK259" s="108"/>
      <c r="BL259" s="108"/>
      <c r="BM259" s="108"/>
      <c r="BN259" s="108"/>
      <c r="BO259" s="108"/>
      <c r="BP259" s="109"/>
      <c r="BQ259" s="101"/>
      <c r="BR259" s="109"/>
      <c r="BS259" s="109"/>
      <c r="BT259" s="109"/>
      <c r="BU259" s="109"/>
      <c r="BV259" s="109"/>
      <c r="BW259" s="109"/>
      <c r="BX259" s="109"/>
      <c r="BY259" s="101"/>
      <c r="BZ259" s="101"/>
      <c r="CA259" s="104">
        <v>0</v>
      </c>
      <c r="CB259" s="101"/>
      <c r="CC259" s="101"/>
      <c r="CD259" s="110"/>
      <c r="CE259" s="109"/>
      <c r="CF259" s="109"/>
      <c r="CG259" s="104"/>
      <c r="CH259" s="101"/>
      <c r="CI259" s="101"/>
      <c r="CJ259" s="110"/>
      <c r="CK259" s="109"/>
      <c r="CL259" s="109"/>
      <c r="CM259" s="109"/>
      <c r="CN259" s="109"/>
      <c r="CO259" s="101"/>
      <c r="CP259" s="110"/>
      <c r="CQ259" s="109">
        <f t="shared" si="26"/>
        <v>0</v>
      </c>
      <c r="CR259" s="111">
        <f t="shared" si="29"/>
        <v>0</v>
      </c>
      <c r="CS259" s="111">
        <f t="shared" si="28"/>
        <v>0</v>
      </c>
      <c r="CT259" s="103">
        <v>44939</v>
      </c>
      <c r="CU259" s="391">
        <f t="shared" si="27"/>
        <v>13560000</v>
      </c>
      <c r="CV259" s="109"/>
      <c r="CW259" s="94"/>
      <c r="CX259" s="94"/>
      <c r="CY259" s="94"/>
      <c r="CZ259" s="144"/>
      <c r="DA259" s="144"/>
      <c r="DB259" s="144"/>
      <c r="DC259" s="144"/>
      <c r="DD259" s="144"/>
      <c r="DE259" s="144"/>
      <c r="DF259" s="94"/>
      <c r="DG259" s="94" t="s">
        <v>1462</v>
      </c>
      <c r="DH259" s="27" t="s">
        <v>1458</v>
      </c>
      <c r="DI259" s="94"/>
      <c r="DJ259" s="94" t="s">
        <v>1255</v>
      </c>
      <c r="DK259" s="94"/>
      <c r="DL259" s="101"/>
      <c r="DM259" s="114"/>
      <c r="DN259" s="98"/>
      <c r="DO259" s="203" t="s">
        <v>3537</v>
      </c>
    </row>
    <row r="260" spans="1:119" ht="25.5" customHeight="1" x14ac:dyDescent="0.25">
      <c r="A260" s="93" t="s">
        <v>1234</v>
      </c>
      <c r="B260" s="94">
        <v>2022</v>
      </c>
      <c r="C260" s="95" t="s">
        <v>1235</v>
      </c>
      <c r="D260" s="96" t="s">
        <v>3716</v>
      </c>
      <c r="E260" s="97" t="s">
        <v>3717</v>
      </c>
      <c r="F260" s="325">
        <v>-77170</v>
      </c>
      <c r="G260" s="94" t="s">
        <v>1425</v>
      </c>
      <c r="H260" s="94" t="s">
        <v>1426</v>
      </c>
      <c r="I260" s="94" t="s">
        <v>1427</v>
      </c>
      <c r="J260" s="98" t="s">
        <v>2424</v>
      </c>
      <c r="K260" s="309" t="s">
        <v>1705</v>
      </c>
      <c r="L260" s="27" t="s">
        <v>1236</v>
      </c>
      <c r="M260" s="94" t="s">
        <v>1430</v>
      </c>
      <c r="N260" s="99">
        <v>1014264461</v>
      </c>
      <c r="O260" s="100">
        <v>7</v>
      </c>
      <c r="P260" s="94" t="s">
        <v>1582</v>
      </c>
      <c r="Q260" s="94" t="s">
        <v>1431</v>
      </c>
      <c r="R260" s="379" t="s">
        <v>1470</v>
      </c>
      <c r="S260" s="94" t="s">
        <v>1451</v>
      </c>
      <c r="T260" s="94"/>
      <c r="U260" s="94"/>
      <c r="V260" s="101"/>
      <c r="W260" s="94"/>
      <c r="X260" s="94"/>
      <c r="Y260" s="94" t="s">
        <v>1706</v>
      </c>
      <c r="Z260" s="101">
        <v>3209847669</v>
      </c>
      <c r="AA260" s="101"/>
      <c r="AB260" s="101">
        <v>3</v>
      </c>
      <c r="AC260" s="94">
        <v>15</v>
      </c>
      <c r="AD260" s="102">
        <v>44845</v>
      </c>
      <c r="AE260" s="102">
        <v>44847</v>
      </c>
      <c r="AF260" s="94"/>
      <c r="AG260" s="103">
        <v>44938</v>
      </c>
      <c r="AH260" s="104">
        <v>2300000</v>
      </c>
      <c r="AI260" s="105">
        <v>8050000</v>
      </c>
      <c r="AJ260" s="105"/>
      <c r="AK260" s="105"/>
      <c r="AL260" s="27" t="s">
        <v>3718</v>
      </c>
      <c r="AM260" s="98" t="s">
        <v>1673</v>
      </c>
      <c r="AN260" s="94">
        <v>843</v>
      </c>
      <c r="AO260" s="98" t="s">
        <v>3719</v>
      </c>
      <c r="AP260" s="107">
        <v>44845</v>
      </c>
      <c r="AQ260" s="94" t="s">
        <v>1434</v>
      </c>
      <c r="AR260" s="98" t="s">
        <v>3329</v>
      </c>
      <c r="AS260" s="94">
        <v>1</v>
      </c>
      <c r="AT260" s="94" t="s">
        <v>3547</v>
      </c>
      <c r="AU260" s="94">
        <v>24</v>
      </c>
      <c r="AV260" s="94" t="s">
        <v>3720</v>
      </c>
      <c r="AW260" s="94">
        <v>2087</v>
      </c>
      <c r="AX260" s="98" t="s">
        <v>3721</v>
      </c>
      <c r="AY260" s="101"/>
      <c r="AZ260" s="101"/>
      <c r="BA260" s="101"/>
      <c r="BB260" s="101"/>
      <c r="BC260" s="101"/>
      <c r="BD260" s="101"/>
      <c r="BE260" s="101"/>
      <c r="BF260" s="108"/>
      <c r="BG260" s="108"/>
      <c r="BH260" s="108"/>
      <c r="BI260" s="108"/>
      <c r="BJ260" s="108"/>
      <c r="BK260" s="108"/>
      <c r="BL260" s="108"/>
      <c r="BM260" s="108"/>
      <c r="BN260" s="108"/>
      <c r="BO260" s="108"/>
      <c r="BP260" s="109"/>
      <c r="BQ260" s="101"/>
      <c r="BR260" s="109"/>
      <c r="BS260" s="109"/>
      <c r="BT260" s="109"/>
      <c r="BU260" s="109"/>
      <c r="BV260" s="109"/>
      <c r="BW260" s="109"/>
      <c r="BX260" s="109"/>
      <c r="BY260" s="101"/>
      <c r="BZ260" s="101"/>
      <c r="CA260" s="104">
        <v>0</v>
      </c>
      <c r="CB260" s="101"/>
      <c r="CC260" s="101"/>
      <c r="CD260" s="110"/>
      <c r="CE260" s="109"/>
      <c r="CF260" s="109"/>
      <c r="CG260" s="104"/>
      <c r="CH260" s="101"/>
      <c r="CI260" s="101"/>
      <c r="CJ260" s="110"/>
      <c r="CK260" s="109"/>
      <c r="CL260" s="109"/>
      <c r="CM260" s="109"/>
      <c r="CN260" s="109"/>
      <c r="CO260" s="101"/>
      <c r="CP260" s="110"/>
      <c r="CQ260" s="109">
        <f t="shared" si="26"/>
        <v>0</v>
      </c>
      <c r="CR260" s="111">
        <f t="shared" si="29"/>
        <v>0</v>
      </c>
      <c r="CS260" s="111">
        <f t="shared" si="28"/>
        <v>0</v>
      </c>
      <c r="CT260" s="103">
        <v>44938</v>
      </c>
      <c r="CU260" s="391">
        <f t="shared" si="27"/>
        <v>8050000</v>
      </c>
      <c r="CV260" s="109"/>
      <c r="CW260" s="94"/>
      <c r="CX260" s="94"/>
      <c r="CY260" s="94"/>
      <c r="CZ260" s="144"/>
      <c r="DA260" s="144"/>
      <c r="DB260" s="144"/>
      <c r="DC260" s="144"/>
      <c r="DD260" s="144"/>
      <c r="DE260" s="144"/>
      <c r="DF260" s="94"/>
      <c r="DG260" s="94" t="s">
        <v>1462</v>
      </c>
      <c r="DH260" s="27" t="s">
        <v>1458</v>
      </c>
      <c r="DI260" s="94"/>
      <c r="DJ260" s="94" t="s">
        <v>1237</v>
      </c>
      <c r="DK260" s="98" t="s">
        <v>3722</v>
      </c>
      <c r="DL260" s="112">
        <v>20226320017063</v>
      </c>
      <c r="DM260" s="103">
        <v>44852</v>
      </c>
      <c r="DN260" s="98"/>
      <c r="DO260" s="203" t="s">
        <v>3537</v>
      </c>
    </row>
    <row r="261" spans="1:119" ht="25.5" customHeight="1" x14ac:dyDescent="0.25">
      <c r="A261" s="93" t="s">
        <v>1238</v>
      </c>
      <c r="B261" s="94">
        <v>2022</v>
      </c>
      <c r="C261" s="95" t="s">
        <v>1239</v>
      </c>
      <c r="D261" s="96" t="s">
        <v>3723</v>
      </c>
      <c r="E261" s="147" t="s">
        <v>3724</v>
      </c>
      <c r="F261" s="325" t="s">
        <v>3725</v>
      </c>
      <c r="G261" s="94" t="s">
        <v>1425</v>
      </c>
      <c r="H261" s="94" t="s">
        <v>1426</v>
      </c>
      <c r="I261" s="94" t="s">
        <v>1427</v>
      </c>
      <c r="J261" s="98" t="s">
        <v>3726</v>
      </c>
      <c r="K261" s="309" t="s">
        <v>3727</v>
      </c>
      <c r="L261" s="27" t="s">
        <v>4439</v>
      </c>
      <c r="M261" s="94" t="s">
        <v>1430</v>
      </c>
      <c r="N261" s="99">
        <v>65788523</v>
      </c>
      <c r="O261" s="100">
        <v>9</v>
      </c>
      <c r="P261" s="94" t="s">
        <v>2394</v>
      </c>
      <c r="Q261" s="94" t="s">
        <v>1431</v>
      </c>
      <c r="R261" s="382" t="s">
        <v>1432</v>
      </c>
      <c r="S261" s="94" t="s">
        <v>1451</v>
      </c>
      <c r="T261" s="94"/>
      <c r="U261" s="94"/>
      <c r="V261" s="101"/>
      <c r="W261" s="94"/>
      <c r="X261" s="94"/>
      <c r="Y261" s="98" t="s">
        <v>1475</v>
      </c>
      <c r="Z261" s="101">
        <v>3044206257</v>
      </c>
      <c r="AA261" s="101"/>
      <c r="AB261" s="101">
        <v>3</v>
      </c>
      <c r="AC261" s="94">
        <v>0</v>
      </c>
      <c r="AD261" s="102">
        <v>44846</v>
      </c>
      <c r="AE261" s="102">
        <v>44847</v>
      </c>
      <c r="AF261" s="94"/>
      <c r="AG261" s="103">
        <v>44938</v>
      </c>
      <c r="AH261" s="104">
        <v>4520000</v>
      </c>
      <c r="AI261" s="105">
        <v>13560000</v>
      </c>
      <c r="AJ261" s="105"/>
      <c r="AK261" s="105"/>
      <c r="AL261" s="27" t="s">
        <v>3728</v>
      </c>
      <c r="AM261" s="98" t="s">
        <v>1771</v>
      </c>
      <c r="AN261" s="94">
        <v>847</v>
      </c>
      <c r="AO261" s="98" t="s">
        <v>3729</v>
      </c>
      <c r="AP261" s="107">
        <v>44847</v>
      </c>
      <c r="AQ261" s="94" t="s">
        <v>1434</v>
      </c>
      <c r="AR261" s="98" t="s">
        <v>3730</v>
      </c>
      <c r="AS261" s="94">
        <v>4</v>
      </c>
      <c r="AT261" s="94">
        <f>IFERROR(VLOOKUP(AS261,#REF!,2,0), )</f>
        <v>0</v>
      </c>
      <c r="AU261" s="94">
        <v>30</v>
      </c>
      <c r="AV261" s="94" t="s">
        <v>3731</v>
      </c>
      <c r="AW261" s="98">
        <v>2125</v>
      </c>
      <c r="AX261" s="98" t="s">
        <v>302</v>
      </c>
      <c r="AY261" s="101"/>
      <c r="AZ261" s="101"/>
      <c r="BA261" s="101"/>
      <c r="BB261" s="101"/>
      <c r="BC261" s="101"/>
      <c r="BD261" s="101"/>
      <c r="BE261" s="101"/>
      <c r="BF261" s="108"/>
      <c r="BG261" s="108"/>
      <c r="BH261" s="108"/>
      <c r="BI261" s="108"/>
      <c r="BJ261" s="108"/>
      <c r="BK261" s="108"/>
      <c r="BL261" s="108"/>
      <c r="BM261" s="108"/>
      <c r="BN261" s="108"/>
      <c r="BO261" s="108"/>
      <c r="BP261" s="109"/>
      <c r="BQ261" s="101"/>
      <c r="BR261" s="109"/>
      <c r="BS261" s="109"/>
      <c r="BT261" s="109"/>
      <c r="BU261" s="109"/>
      <c r="BV261" s="109"/>
      <c r="BW261" s="109"/>
      <c r="BX261" s="109"/>
      <c r="BY261" s="101"/>
      <c r="BZ261" s="101"/>
      <c r="CA261" s="104">
        <v>0</v>
      </c>
      <c r="CB261" s="101"/>
      <c r="CC261" s="101"/>
      <c r="CD261" s="110"/>
      <c r="CE261" s="109"/>
      <c r="CF261" s="109"/>
      <c r="CG261" s="104"/>
      <c r="CH261" s="101"/>
      <c r="CI261" s="101"/>
      <c r="CJ261" s="110"/>
      <c r="CK261" s="109"/>
      <c r="CL261" s="109"/>
      <c r="CM261" s="109"/>
      <c r="CN261" s="109"/>
      <c r="CO261" s="101"/>
      <c r="CP261" s="110"/>
      <c r="CQ261" s="109">
        <f t="shared" si="26"/>
        <v>0</v>
      </c>
      <c r="CR261" s="111">
        <f t="shared" si="29"/>
        <v>0</v>
      </c>
      <c r="CS261" s="111">
        <f t="shared" si="28"/>
        <v>0</v>
      </c>
      <c r="CT261" s="103">
        <v>44938</v>
      </c>
      <c r="CU261" s="391">
        <f t="shared" si="27"/>
        <v>13560000</v>
      </c>
      <c r="CV261" s="109"/>
      <c r="CW261" s="94"/>
      <c r="CX261" s="94"/>
      <c r="CY261" s="94"/>
      <c r="CZ261" s="144"/>
      <c r="DA261" s="144"/>
      <c r="DB261" s="144"/>
      <c r="DC261" s="144"/>
      <c r="DD261" s="144"/>
      <c r="DE261" s="144"/>
      <c r="DF261" s="94"/>
      <c r="DG261" s="94" t="s">
        <v>1462</v>
      </c>
      <c r="DH261" s="27" t="s">
        <v>1458</v>
      </c>
      <c r="DI261" s="94"/>
      <c r="DJ261" s="94" t="s">
        <v>1255</v>
      </c>
      <c r="DK261" s="94"/>
      <c r="DL261" s="101"/>
      <c r="DM261" s="114"/>
      <c r="DN261" s="98"/>
      <c r="DO261" s="203" t="s">
        <v>3537</v>
      </c>
    </row>
    <row r="262" spans="1:119" ht="25.5" customHeight="1" x14ac:dyDescent="0.25">
      <c r="A262" s="93" t="s">
        <v>1240</v>
      </c>
      <c r="B262" s="94">
        <v>2022</v>
      </c>
      <c r="C262" s="95" t="s">
        <v>3732</v>
      </c>
      <c r="D262" s="96" t="s">
        <v>3733</v>
      </c>
      <c r="E262" s="147" t="s">
        <v>3734</v>
      </c>
      <c r="F262" s="325" t="s">
        <v>3735</v>
      </c>
      <c r="G262" s="94" t="s">
        <v>1425</v>
      </c>
      <c r="H262" s="94" t="s">
        <v>1426</v>
      </c>
      <c r="I262" s="94" t="s">
        <v>1427</v>
      </c>
      <c r="J262" s="98" t="s">
        <v>3736</v>
      </c>
      <c r="K262" s="309" t="s">
        <v>3737</v>
      </c>
      <c r="L262" s="27" t="s">
        <v>4440</v>
      </c>
      <c r="M262" s="94" t="s">
        <v>1430</v>
      </c>
      <c r="N262" s="99">
        <v>80545954</v>
      </c>
      <c r="O262" s="100">
        <v>1</v>
      </c>
      <c r="P262" s="94" t="s">
        <v>1617</v>
      </c>
      <c r="Q262" s="94" t="s">
        <v>1431</v>
      </c>
      <c r="R262" s="382" t="s">
        <v>1432</v>
      </c>
      <c r="S262" s="94" t="s">
        <v>3680</v>
      </c>
      <c r="T262" s="94"/>
      <c r="U262" s="94"/>
      <c r="V262" s="101"/>
      <c r="W262" s="94"/>
      <c r="X262" s="94"/>
      <c r="Y262" s="98" t="s">
        <v>3738</v>
      </c>
      <c r="Z262" s="101">
        <v>3870012</v>
      </c>
      <c r="AA262" s="101"/>
      <c r="AB262" s="101">
        <v>3</v>
      </c>
      <c r="AC262" s="94">
        <v>0</v>
      </c>
      <c r="AD262" s="102">
        <v>44846</v>
      </c>
      <c r="AE262" s="102">
        <v>44848</v>
      </c>
      <c r="AF262" s="94"/>
      <c r="AG262" s="103">
        <v>44939</v>
      </c>
      <c r="AH262" s="104">
        <v>5172000</v>
      </c>
      <c r="AI262" s="105">
        <v>15516000</v>
      </c>
      <c r="AJ262" s="105"/>
      <c r="AK262" s="105"/>
      <c r="AL262" s="27" t="s">
        <v>3739</v>
      </c>
      <c r="AM262" s="98" t="s">
        <v>1673</v>
      </c>
      <c r="AN262" s="94">
        <v>848</v>
      </c>
      <c r="AO262" s="98" t="s">
        <v>3740</v>
      </c>
      <c r="AP262" s="107">
        <v>44847</v>
      </c>
      <c r="AQ262" s="94" t="s">
        <v>1434</v>
      </c>
      <c r="AR262" s="98" t="s">
        <v>1435</v>
      </c>
      <c r="AS262" s="101">
        <v>5</v>
      </c>
      <c r="AT262" s="94" t="s">
        <v>3714</v>
      </c>
      <c r="AU262" s="94">
        <v>57</v>
      </c>
      <c r="AV262" s="94" t="s">
        <v>3572</v>
      </c>
      <c r="AW262" s="94">
        <v>2169</v>
      </c>
      <c r="AX262" s="94" t="s">
        <v>3461</v>
      </c>
      <c r="AY262" s="101"/>
      <c r="AZ262" s="101"/>
      <c r="BA262" s="101"/>
      <c r="BB262" s="101"/>
      <c r="BC262" s="101"/>
      <c r="BD262" s="101"/>
      <c r="BE262" s="101"/>
      <c r="BF262" s="108"/>
      <c r="BG262" s="108"/>
      <c r="BH262" s="108"/>
      <c r="BI262" s="108"/>
      <c r="BJ262" s="108"/>
      <c r="BK262" s="108"/>
      <c r="BL262" s="108"/>
      <c r="BM262" s="108"/>
      <c r="BN262" s="108"/>
      <c r="BO262" s="108"/>
      <c r="BP262" s="109"/>
      <c r="BQ262" s="101"/>
      <c r="BR262" s="109"/>
      <c r="BS262" s="109"/>
      <c r="BT262" s="109"/>
      <c r="BU262" s="109"/>
      <c r="BV262" s="109"/>
      <c r="BW262" s="109"/>
      <c r="BX262" s="109"/>
      <c r="BY262" s="101"/>
      <c r="BZ262" s="101"/>
      <c r="CA262" s="104">
        <v>0</v>
      </c>
      <c r="CB262" s="101"/>
      <c r="CC262" s="101"/>
      <c r="CD262" s="110"/>
      <c r="CE262" s="109"/>
      <c r="CF262" s="109"/>
      <c r="CG262" s="104"/>
      <c r="CH262" s="101"/>
      <c r="CI262" s="101"/>
      <c r="CJ262" s="110"/>
      <c r="CK262" s="109"/>
      <c r="CL262" s="109"/>
      <c r="CM262" s="109"/>
      <c r="CN262" s="109"/>
      <c r="CO262" s="101"/>
      <c r="CP262" s="110"/>
      <c r="CQ262" s="109">
        <f t="shared" si="26"/>
        <v>0</v>
      </c>
      <c r="CR262" s="111">
        <f t="shared" si="29"/>
        <v>0</v>
      </c>
      <c r="CS262" s="111">
        <f t="shared" si="28"/>
        <v>0</v>
      </c>
      <c r="CT262" s="103">
        <v>44939</v>
      </c>
      <c r="CU262" s="391">
        <f t="shared" si="27"/>
        <v>15516000</v>
      </c>
      <c r="CV262" s="109"/>
      <c r="CW262" s="94"/>
      <c r="CX262" s="94"/>
      <c r="CY262" s="94"/>
      <c r="CZ262" s="144"/>
      <c r="DA262" s="144"/>
      <c r="DB262" s="144"/>
      <c r="DC262" s="144"/>
      <c r="DD262" s="144"/>
      <c r="DE262" s="144"/>
      <c r="DF262" s="94"/>
      <c r="DG262" s="94" t="s">
        <v>1462</v>
      </c>
      <c r="DH262" s="27" t="s">
        <v>1458</v>
      </c>
      <c r="DI262" s="94"/>
      <c r="DJ262" s="94" t="s">
        <v>1255</v>
      </c>
      <c r="DK262" s="94"/>
      <c r="DL262" s="101"/>
      <c r="DM262" s="114"/>
      <c r="DN262" s="98"/>
      <c r="DO262" s="203" t="s">
        <v>3537</v>
      </c>
    </row>
    <row r="263" spans="1:119" ht="25.5" customHeight="1" x14ac:dyDescent="0.25">
      <c r="A263" s="93" t="s">
        <v>1241</v>
      </c>
      <c r="B263" s="94">
        <v>2022</v>
      </c>
      <c r="C263" s="95" t="s">
        <v>1232</v>
      </c>
      <c r="D263" s="96" t="s">
        <v>3741</v>
      </c>
      <c r="E263" s="97" t="s">
        <v>3707</v>
      </c>
      <c r="F263" s="325" t="s">
        <v>3742</v>
      </c>
      <c r="G263" s="94" t="s">
        <v>1425</v>
      </c>
      <c r="H263" s="94" t="s">
        <v>1426</v>
      </c>
      <c r="I263" s="94" t="s">
        <v>1427</v>
      </c>
      <c r="J263" s="98" t="s">
        <v>3743</v>
      </c>
      <c r="K263" s="309" t="s">
        <v>3744</v>
      </c>
      <c r="L263" s="27" t="s">
        <v>4441</v>
      </c>
      <c r="M263" s="94" t="s">
        <v>1430</v>
      </c>
      <c r="N263" s="99">
        <v>1023875505</v>
      </c>
      <c r="O263" s="100">
        <v>7</v>
      </c>
      <c r="P263" s="94" t="s">
        <v>1582</v>
      </c>
      <c r="Q263" s="94" t="s">
        <v>1431</v>
      </c>
      <c r="R263" s="378" t="s">
        <v>1485</v>
      </c>
      <c r="S263" s="94" t="s">
        <v>1451</v>
      </c>
      <c r="T263" s="94"/>
      <c r="U263" s="94"/>
      <c r="V263" s="101"/>
      <c r="W263" s="94"/>
      <c r="X263" s="94"/>
      <c r="Y263" s="94" t="s">
        <v>3745</v>
      </c>
      <c r="Z263" s="101">
        <v>3007717908</v>
      </c>
      <c r="AA263" s="101"/>
      <c r="AB263" s="101">
        <v>3</v>
      </c>
      <c r="AC263" s="94">
        <v>0</v>
      </c>
      <c r="AD263" s="102">
        <v>44847</v>
      </c>
      <c r="AE263" s="102">
        <v>44852</v>
      </c>
      <c r="AF263" s="94"/>
      <c r="AG263" s="103">
        <v>44943</v>
      </c>
      <c r="AH263" s="104">
        <v>4520000</v>
      </c>
      <c r="AI263" s="105">
        <v>13560000</v>
      </c>
      <c r="AJ263" s="105"/>
      <c r="AK263" s="105"/>
      <c r="AL263" s="27" t="s">
        <v>3746</v>
      </c>
      <c r="AM263" s="98" t="s">
        <v>3747</v>
      </c>
      <c r="AN263" s="94">
        <v>846</v>
      </c>
      <c r="AO263" s="98" t="s">
        <v>3748</v>
      </c>
      <c r="AP263" s="107">
        <v>44847</v>
      </c>
      <c r="AQ263" s="94" t="s">
        <v>1434</v>
      </c>
      <c r="AR263" s="98" t="s">
        <v>1439</v>
      </c>
      <c r="AS263" s="101">
        <v>5</v>
      </c>
      <c r="AT263" s="94" t="s">
        <v>3714</v>
      </c>
      <c r="AU263" s="94">
        <v>57</v>
      </c>
      <c r="AV263" s="94" t="s">
        <v>3715</v>
      </c>
      <c r="AW263" s="94">
        <v>2172</v>
      </c>
      <c r="AX263" s="98" t="s">
        <v>51</v>
      </c>
      <c r="AY263" s="101"/>
      <c r="AZ263" s="101"/>
      <c r="BA263" s="101"/>
      <c r="BB263" s="101"/>
      <c r="BC263" s="101"/>
      <c r="BD263" s="101"/>
      <c r="BE263" s="101"/>
      <c r="BF263" s="108"/>
      <c r="BG263" s="108"/>
      <c r="BH263" s="108"/>
      <c r="BI263" s="108"/>
      <c r="BJ263" s="108"/>
      <c r="BK263" s="108"/>
      <c r="BL263" s="108"/>
      <c r="BM263" s="108"/>
      <c r="BN263" s="108"/>
      <c r="BO263" s="108"/>
      <c r="BP263" s="109"/>
      <c r="BQ263" s="101"/>
      <c r="BR263" s="109"/>
      <c r="BS263" s="109"/>
      <c r="BT263" s="109"/>
      <c r="BU263" s="109"/>
      <c r="BV263" s="109"/>
      <c r="BW263" s="109"/>
      <c r="BX263" s="109"/>
      <c r="BY263" s="101"/>
      <c r="BZ263" s="101"/>
      <c r="CA263" s="104">
        <v>0</v>
      </c>
      <c r="CB263" s="101"/>
      <c r="CC263" s="101"/>
      <c r="CD263" s="110"/>
      <c r="CE263" s="109"/>
      <c r="CF263" s="109"/>
      <c r="CG263" s="104"/>
      <c r="CH263" s="101"/>
      <c r="CI263" s="101"/>
      <c r="CJ263" s="110"/>
      <c r="CK263" s="109"/>
      <c r="CL263" s="109"/>
      <c r="CM263" s="109"/>
      <c r="CN263" s="109"/>
      <c r="CO263" s="101"/>
      <c r="CP263" s="110"/>
      <c r="CQ263" s="109">
        <f t="shared" si="26"/>
        <v>0</v>
      </c>
      <c r="CR263" s="111">
        <f t="shared" si="29"/>
        <v>0</v>
      </c>
      <c r="CS263" s="111">
        <f t="shared" si="28"/>
        <v>0</v>
      </c>
      <c r="CT263" s="103">
        <v>44943</v>
      </c>
      <c r="CU263" s="391">
        <f t="shared" si="27"/>
        <v>13560000</v>
      </c>
      <c r="CV263" s="109"/>
      <c r="CW263" s="94"/>
      <c r="CX263" s="94"/>
      <c r="CY263" s="94"/>
      <c r="CZ263" s="144"/>
      <c r="DA263" s="144"/>
      <c r="DB263" s="144"/>
      <c r="DC263" s="144"/>
      <c r="DD263" s="144"/>
      <c r="DE263" s="144"/>
      <c r="DF263" s="94"/>
      <c r="DG263" s="94" t="s">
        <v>1440</v>
      </c>
      <c r="DH263" s="27" t="s">
        <v>1458</v>
      </c>
      <c r="DI263" s="94"/>
      <c r="DJ263" s="94" t="s">
        <v>1255</v>
      </c>
      <c r="DK263" s="94"/>
      <c r="DL263" s="101"/>
      <c r="DM263" s="114"/>
      <c r="DN263" s="98"/>
      <c r="DO263" s="203" t="s">
        <v>3537</v>
      </c>
    </row>
    <row r="264" spans="1:119" ht="25.5" customHeight="1" x14ac:dyDescent="0.25">
      <c r="A264" s="93" t="s">
        <v>1242</v>
      </c>
      <c r="B264" s="94">
        <v>2022</v>
      </c>
      <c r="C264" s="95" t="s">
        <v>3749</v>
      </c>
      <c r="D264" s="96" t="s">
        <v>3750</v>
      </c>
      <c r="E264" s="97" t="s">
        <v>3751</v>
      </c>
      <c r="F264" s="325" t="s">
        <v>3752</v>
      </c>
      <c r="G264" s="94" t="s">
        <v>1425</v>
      </c>
      <c r="H264" s="94" t="s">
        <v>1426</v>
      </c>
      <c r="I264" s="94" t="s">
        <v>1427</v>
      </c>
      <c r="J264" s="98" t="s">
        <v>3753</v>
      </c>
      <c r="K264" s="309" t="s">
        <v>1429</v>
      </c>
      <c r="L264" s="27" t="s">
        <v>4442</v>
      </c>
      <c r="M264" s="94" t="s">
        <v>1430</v>
      </c>
      <c r="N264" s="99">
        <v>1026584657</v>
      </c>
      <c r="O264" s="100">
        <v>1</v>
      </c>
      <c r="P264" s="94" t="s">
        <v>1582</v>
      </c>
      <c r="Q264" s="94" t="s">
        <v>1431</v>
      </c>
      <c r="R264" s="378" t="s">
        <v>1485</v>
      </c>
      <c r="S264" s="94" t="s">
        <v>1919</v>
      </c>
      <c r="T264" s="94"/>
      <c r="U264" s="94"/>
      <c r="V264" s="101"/>
      <c r="W264" s="94"/>
      <c r="X264" s="94"/>
      <c r="Y264" s="94" t="s">
        <v>1433</v>
      </c>
      <c r="Z264" s="101">
        <v>3022824587</v>
      </c>
      <c r="AA264" s="101"/>
      <c r="AB264" s="101">
        <v>3</v>
      </c>
      <c r="AC264" s="94">
        <v>0</v>
      </c>
      <c r="AD264" s="102">
        <v>44846</v>
      </c>
      <c r="AE264" s="102">
        <v>44848</v>
      </c>
      <c r="AF264" s="94"/>
      <c r="AG264" s="103">
        <v>44939</v>
      </c>
      <c r="AH264" s="104">
        <v>4520000</v>
      </c>
      <c r="AI264" s="105">
        <v>13560000</v>
      </c>
      <c r="AJ264" s="105"/>
      <c r="AK264" s="105"/>
      <c r="AL264" s="27" t="s">
        <v>3754</v>
      </c>
      <c r="AM264" s="98" t="s">
        <v>1673</v>
      </c>
      <c r="AN264" s="94">
        <v>849</v>
      </c>
      <c r="AO264" s="98" t="s">
        <v>3755</v>
      </c>
      <c r="AP264" s="107">
        <v>44847</v>
      </c>
      <c r="AQ264" s="94" t="s">
        <v>1434</v>
      </c>
      <c r="AR264" s="98" t="s">
        <v>1435</v>
      </c>
      <c r="AS264" s="101">
        <v>5</v>
      </c>
      <c r="AT264" s="94">
        <f>IFERROR(VLOOKUP(AS264,#REF!,2,0), )</f>
        <v>0</v>
      </c>
      <c r="AU264" s="94">
        <v>57</v>
      </c>
      <c r="AV264" s="94" t="s">
        <v>3572</v>
      </c>
      <c r="AW264" s="94">
        <v>2169</v>
      </c>
      <c r="AX264" s="94" t="s">
        <v>3461</v>
      </c>
      <c r="AY264" s="101"/>
      <c r="AZ264" s="101"/>
      <c r="BA264" s="101"/>
      <c r="BB264" s="101"/>
      <c r="BC264" s="101"/>
      <c r="BD264" s="101"/>
      <c r="BE264" s="101"/>
      <c r="BF264" s="108"/>
      <c r="BG264" s="108"/>
      <c r="BH264" s="108"/>
      <c r="BI264" s="108"/>
      <c r="BJ264" s="108"/>
      <c r="BK264" s="108"/>
      <c r="BL264" s="108"/>
      <c r="BM264" s="108"/>
      <c r="BN264" s="108"/>
      <c r="BO264" s="108"/>
      <c r="BP264" s="109"/>
      <c r="BQ264" s="101"/>
      <c r="BR264" s="109"/>
      <c r="BS264" s="109"/>
      <c r="BT264" s="109"/>
      <c r="BU264" s="109"/>
      <c r="BV264" s="109"/>
      <c r="BW264" s="109"/>
      <c r="BX264" s="109"/>
      <c r="BY264" s="101"/>
      <c r="BZ264" s="101"/>
      <c r="CA264" s="104">
        <v>0</v>
      </c>
      <c r="CB264" s="101"/>
      <c r="CC264" s="101"/>
      <c r="CD264" s="110"/>
      <c r="CE264" s="109"/>
      <c r="CF264" s="109"/>
      <c r="CG264" s="104"/>
      <c r="CH264" s="101"/>
      <c r="CI264" s="101"/>
      <c r="CJ264" s="110"/>
      <c r="CK264" s="109"/>
      <c r="CL264" s="109"/>
      <c r="CM264" s="109"/>
      <c r="CN264" s="109"/>
      <c r="CO264" s="101"/>
      <c r="CP264" s="110"/>
      <c r="CQ264" s="109">
        <f t="shared" si="26"/>
        <v>0</v>
      </c>
      <c r="CR264" s="111">
        <f t="shared" si="29"/>
        <v>0</v>
      </c>
      <c r="CS264" s="111">
        <f t="shared" si="28"/>
        <v>0</v>
      </c>
      <c r="CT264" s="103">
        <v>44939</v>
      </c>
      <c r="CU264" s="391">
        <f t="shared" si="27"/>
        <v>13560000</v>
      </c>
      <c r="CV264" s="109"/>
      <c r="CW264" s="94"/>
      <c r="CX264" s="94"/>
      <c r="CY264" s="94"/>
      <c r="CZ264" s="144"/>
      <c r="DA264" s="144"/>
      <c r="DB264" s="144"/>
      <c r="DC264" s="144"/>
      <c r="DD264" s="144"/>
      <c r="DE264" s="144"/>
      <c r="DF264" s="94"/>
      <c r="DG264" s="94" t="s">
        <v>1462</v>
      </c>
      <c r="DH264" s="27" t="s">
        <v>1458</v>
      </c>
      <c r="DI264" s="94"/>
      <c r="DJ264" s="94" t="s">
        <v>1255</v>
      </c>
      <c r="DK264" s="94"/>
      <c r="DL264" s="101"/>
      <c r="DM264" s="114"/>
      <c r="DN264" s="98"/>
      <c r="DO264" s="203" t="s">
        <v>3537</v>
      </c>
    </row>
    <row r="265" spans="1:119" ht="25.5" customHeight="1" x14ac:dyDescent="0.25">
      <c r="A265" s="93" t="s">
        <v>1244</v>
      </c>
      <c r="B265" s="94">
        <v>2022</v>
      </c>
      <c r="C265" s="95" t="s">
        <v>1198</v>
      </c>
      <c r="D265" s="96" t="s">
        <v>3756</v>
      </c>
      <c r="E265" s="147" t="s">
        <v>3603</v>
      </c>
      <c r="F265" s="325" t="s">
        <v>3757</v>
      </c>
      <c r="G265" s="94" t="s">
        <v>1425</v>
      </c>
      <c r="H265" s="94" t="s">
        <v>1426</v>
      </c>
      <c r="I265" s="94" t="s">
        <v>1427</v>
      </c>
      <c r="J265" s="98" t="s">
        <v>3758</v>
      </c>
      <c r="K265" s="309" t="s">
        <v>3759</v>
      </c>
      <c r="L265" s="27" t="s">
        <v>4443</v>
      </c>
      <c r="M265" s="94" t="s">
        <v>1430</v>
      </c>
      <c r="N265" s="99">
        <v>52424756</v>
      </c>
      <c r="O265" s="100">
        <v>9</v>
      </c>
      <c r="P265" s="94" t="s">
        <v>1582</v>
      </c>
      <c r="Q265" s="94" t="s">
        <v>1431</v>
      </c>
      <c r="R265" s="379" t="s">
        <v>1470</v>
      </c>
      <c r="S265" s="94" t="s">
        <v>1451</v>
      </c>
      <c r="T265" s="94"/>
      <c r="U265" s="94"/>
      <c r="V265" s="101"/>
      <c r="W265" s="94"/>
      <c r="X265" s="94"/>
      <c r="Y265" s="94" t="s">
        <v>3760</v>
      </c>
      <c r="Z265" s="101">
        <v>3166246588</v>
      </c>
      <c r="AA265" s="101"/>
      <c r="AB265" s="101">
        <v>3</v>
      </c>
      <c r="AC265" s="94">
        <v>0</v>
      </c>
      <c r="AD265" s="102">
        <v>44846</v>
      </c>
      <c r="AE265" s="102">
        <v>45173</v>
      </c>
      <c r="AF265" s="94"/>
      <c r="AG265" s="103">
        <v>45263</v>
      </c>
      <c r="AH265" s="104">
        <v>2600000</v>
      </c>
      <c r="AI265" s="105">
        <v>7800000</v>
      </c>
      <c r="AJ265" s="105"/>
      <c r="AK265" s="105"/>
      <c r="AL265" s="27"/>
      <c r="AM265" s="98"/>
      <c r="AN265" s="94">
        <v>850</v>
      </c>
      <c r="AO265" s="98" t="s">
        <v>3761</v>
      </c>
      <c r="AP265" s="107">
        <v>44847</v>
      </c>
      <c r="AQ265" s="94" t="s">
        <v>1434</v>
      </c>
      <c r="AR265" s="98" t="s">
        <v>3564</v>
      </c>
      <c r="AS265" s="101"/>
      <c r="AT265" s="94">
        <f>IFERROR(VLOOKUP(AS265,#REF!,2,0), )</f>
        <v>0</v>
      </c>
      <c r="AU265" s="94"/>
      <c r="AV265" s="94"/>
      <c r="AW265" s="94"/>
      <c r="AX265" s="94"/>
      <c r="AY265" s="101"/>
      <c r="AZ265" s="101"/>
      <c r="BA265" s="101">
        <v>1</v>
      </c>
      <c r="BB265" s="101"/>
      <c r="BC265" s="101"/>
      <c r="BD265" s="101"/>
      <c r="BE265" s="101"/>
      <c r="BF265" s="108">
        <v>45173</v>
      </c>
      <c r="BG265" s="108"/>
      <c r="BH265" s="108"/>
      <c r="BI265" s="108"/>
      <c r="BJ265" s="108"/>
      <c r="BK265" s="108"/>
      <c r="BL265" s="108"/>
      <c r="BM265" s="108"/>
      <c r="BN265" s="108"/>
      <c r="BO265" s="108"/>
      <c r="BP265" s="109" t="s">
        <v>1430</v>
      </c>
      <c r="BQ265" s="101">
        <v>52235302</v>
      </c>
      <c r="BR265" s="315" t="s">
        <v>3762</v>
      </c>
      <c r="BS265" s="109"/>
      <c r="BT265" s="109"/>
      <c r="BU265" s="109"/>
      <c r="BV265" s="109"/>
      <c r="BW265" s="109"/>
      <c r="BX265" s="109"/>
      <c r="BY265" s="101"/>
      <c r="BZ265" s="101"/>
      <c r="CA265" s="104">
        <v>0</v>
      </c>
      <c r="CB265" s="101"/>
      <c r="CC265" s="101"/>
      <c r="CD265" s="110"/>
      <c r="CE265" s="109"/>
      <c r="CF265" s="109"/>
      <c r="CG265" s="104"/>
      <c r="CH265" s="101"/>
      <c r="CI265" s="101"/>
      <c r="CJ265" s="110"/>
      <c r="CK265" s="109"/>
      <c r="CL265" s="109"/>
      <c r="CM265" s="109"/>
      <c r="CN265" s="109"/>
      <c r="CO265" s="101"/>
      <c r="CP265" s="110"/>
      <c r="CQ265" s="109">
        <f t="shared" si="26"/>
        <v>0</v>
      </c>
      <c r="CR265" s="111">
        <f t="shared" si="29"/>
        <v>0</v>
      </c>
      <c r="CS265" s="111">
        <f t="shared" si="28"/>
        <v>0</v>
      </c>
      <c r="CT265" s="103">
        <v>45263</v>
      </c>
      <c r="CU265" s="391">
        <f t="shared" si="27"/>
        <v>7800000</v>
      </c>
      <c r="CV265" s="109"/>
      <c r="CW265" s="94"/>
      <c r="CX265" s="94"/>
      <c r="CY265" s="94"/>
      <c r="CZ265" s="144"/>
      <c r="DA265" s="144"/>
      <c r="DB265" s="318">
        <v>28816</v>
      </c>
      <c r="DC265" s="144" t="s">
        <v>3763</v>
      </c>
      <c r="DD265" s="316" t="s">
        <v>1746</v>
      </c>
      <c r="DE265" s="144">
        <v>3208162922</v>
      </c>
      <c r="DF265" s="317">
        <v>7800000</v>
      </c>
      <c r="DG265" s="94" t="s">
        <v>1462</v>
      </c>
      <c r="DH265" s="27" t="s">
        <v>1462</v>
      </c>
      <c r="DI265" s="94"/>
      <c r="DJ265" s="94" t="s">
        <v>1255</v>
      </c>
      <c r="DK265" s="94"/>
      <c r="DL265" s="101"/>
      <c r="DM265" s="114"/>
      <c r="DN265" s="98"/>
      <c r="DO265" s="203" t="s">
        <v>3537</v>
      </c>
    </row>
    <row r="266" spans="1:119" ht="25.5" customHeight="1" x14ac:dyDescent="0.25">
      <c r="A266" s="93" t="s">
        <v>1245</v>
      </c>
      <c r="B266" s="94">
        <v>2022</v>
      </c>
      <c r="C266" s="95" t="s">
        <v>3764</v>
      </c>
      <c r="D266" s="96" t="s">
        <v>3765</v>
      </c>
      <c r="E266" s="97" t="s">
        <v>3766</v>
      </c>
      <c r="F266" s="325" t="s">
        <v>3765</v>
      </c>
      <c r="G266" s="94" t="s">
        <v>1425</v>
      </c>
      <c r="H266" s="94" t="s">
        <v>1426</v>
      </c>
      <c r="I266" s="94" t="s">
        <v>1427</v>
      </c>
      <c r="J266" s="98" t="s">
        <v>3767</v>
      </c>
      <c r="K266" s="309" t="s">
        <v>3768</v>
      </c>
      <c r="L266" s="27" t="s">
        <v>4444</v>
      </c>
      <c r="M266" s="94" t="s">
        <v>1430</v>
      </c>
      <c r="N266" s="99">
        <v>1022937014</v>
      </c>
      <c r="O266" s="100">
        <v>6</v>
      </c>
      <c r="P266" s="94" t="s">
        <v>1582</v>
      </c>
      <c r="Q266" s="94" t="s">
        <v>1431</v>
      </c>
      <c r="R266" s="382" t="s">
        <v>1485</v>
      </c>
      <c r="S266" s="94" t="s">
        <v>3680</v>
      </c>
      <c r="T266" s="94"/>
      <c r="U266" s="94"/>
      <c r="V266" s="101"/>
      <c r="W266" s="94"/>
      <c r="X266" s="94"/>
      <c r="Y266" s="94" t="s">
        <v>3769</v>
      </c>
      <c r="Z266" s="101">
        <v>3164533595</v>
      </c>
      <c r="AA266" s="101"/>
      <c r="AB266" s="101">
        <v>3</v>
      </c>
      <c r="AC266" s="94">
        <v>0</v>
      </c>
      <c r="AD266" s="102">
        <v>44846</v>
      </c>
      <c r="AE266" s="102">
        <v>44848</v>
      </c>
      <c r="AF266" s="94"/>
      <c r="AG266" s="103">
        <v>44939</v>
      </c>
      <c r="AH266" s="104">
        <v>6000000</v>
      </c>
      <c r="AI266" s="105">
        <v>18000000</v>
      </c>
      <c r="AJ266" s="105"/>
      <c r="AK266" s="105"/>
      <c r="AL266" s="27" t="s">
        <v>3770</v>
      </c>
      <c r="AM266" s="98" t="s">
        <v>1771</v>
      </c>
      <c r="AN266" s="94">
        <v>851</v>
      </c>
      <c r="AO266" s="98" t="s">
        <v>3771</v>
      </c>
      <c r="AP266" s="107">
        <v>44847</v>
      </c>
      <c r="AQ266" s="94" t="s">
        <v>1434</v>
      </c>
      <c r="AR266" s="98" t="s">
        <v>1435</v>
      </c>
      <c r="AS266" s="101">
        <v>5</v>
      </c>
      <c r="AT266" s="94">
        <f>IFERROR(VLOOKUP(AS266,#REF!,2,0), )</f>
        <v>0</v>
      </c>
      <c r="AU266" s="94">
        <v>57</v>
      </c>
      <c r="AV266" s="94" t="s">
        <v>3572</v>
      </c>
      <c r="AW266" s="94">
        <v>2169</v>
      </c>
      <c r="AX266" s="94" t="s">
        <v>3461</v>
      </c>
      <c r="AY266" s="101"/>
      <c r="AZ266" s="101"/>
      <c r="BA266" s="101">
        <v>1</v>
      </c>
      <c r="BB266" s="101"/>
      <c r="BC266" s="101"/>
      <c r="BD266" s="101"/>
      <c r="BE266" s="101"/>
      <c r="BF266" s="108"/>
      <c r="BG266" s="108"/>
      <c r="BH266" s="108"/>
      <c r="BI266" s="108">
        <v>44886</v>
      </c>
      <c r="BJ266" s="108"/>
      <c r="BK266" s="108"/>
      <c r="BL266" s="108"/>
      <c r="BM266" s="108"/>
      <c r="BN266" s="108"/>
      <c r="BO266" s="108"/>
      <c r="BP266" s="109" t="s">
        <v>1430</v>
      </c>
      <c r="BQ266" s="101">
        <v>52829722</v>
      </c>
      <c r="BR266" s="98" t="s">
        <v>3772</v>
      </c>
      <c r="BS266" s="109"/>
      <c r="BT266" s="109"/>
      <c r="BU266" s="109"/>
      <c r="BV266" s="109"/>
      <c r="BW266" s="109"/>
      <c r="BX266" s="109"/>
      <c r="BY266" s="101"/>
      <c r="BZ266" s="101"/>
      <c r="CA266" s="104">
        <v>0</v>
      </c>
      <c r="CB266" s="101"/>
      <c r="CC266" s="101"/>
      <c r="CD266" s="110"/>
      <c r="CE266" s="109"/>
      <c r="CF266" s="109"/>
      <c r="CG266" s="104"/>
      <c r="CH266" s="101"/>
      <c r="CI266" s="101"/>
      <c r="CJ266" s="110"/>
      <c r="CK266" s="109"/>
      <c r="CL266" s="109"/>
      <c r="CM266" s="109"/>
      <c r="CN266" s="109"/>
      <c r="CO266" s="101"/>
      <c r="CP266" s="110"/>
      <c r="CQ266" s="109">
        <f t="shared" si="26"/>
        <v>0</v>
      </c>
      <c r="CR266" s="111">
        <f t="shared" si="29"/>
        <v>0</v>
      </c>
      <c r="CS266" s="111">
        <f t="shared" si="28"/>
        <v>0</v>
      </c>
      <c r="CT266" s="103">
        <v>44939</v>
      </c>
      <c r="CU266" s="391">
        <f t="shared" si="27"/>
        <v>18000000</v>
      </c>
      <c r="CV266" s="109"/>
      <c r="CW266" s="94"/>
      <c r="CX266" s="94"/>
      <c r="CY266" s="94"/>
      <c r="CZ266" s="144"/>
      <c r="DA266" s="144"/>
      <c r="DB266" s="144"/>
      <c r="DC266" s="144"/>
      <c r="DD266" s="144"/>
      <c r="DE266" s="144"/>
      <c r="DF266" s="94"/>
      <c r="DG266" s="94" t="s">
        <v>1462</v>
      </c>
      <c r="DH266" s="27" t="s">
        <v>1458</v>
      </c>
      <c r="DI266" s="94"/>
      <c r="DJ266" s="94" t="s">
        <v>1255</v>
      </c>
      <c r="DK266" s="94"/>
      <c r="DL266" s="101"/>
      <c r="DM266" s="114"/>
      <c r="DN266" s="98"/>
      <c r="DO266" s="203" t="s">
        <v>3537</v>
      </c>
    </row>
    <row r="267" spans="1:119" ht="25.5" customHeight="1" x14ac:dyDescent="0.25">
      <c r="A267" s="93" t="s">
        <v>1246</v>
      </c>
      <c r="B267" s="94">
        <v>2022</v>
      </c>
      <c r="C267" s="95" t="s">
        <v>3773</v>
      </c>
      <c r="D267" s="96" t="s">
        <v>3774</v>
      </c>
      <c r="E267" s="97" t="s">
        <v>3775</v>
      </c>
      <c r="F267" s="325" t="s">
        <v>3776</v>
      </c>
      <c r="G267" s="94" t="s">
        <v>1425</v>
      </c>
      <c r="H267" s="94" t="s">
        <v>1426</v>
      </c>
      <c r="I267" s="94" t="s">
        <v>1427</v>
      </c>
      <c r="J267" s="98" t="s">
        <v>3777</v>
      </c>
      <c r="K267" s="309" t="s">
        <v>3778</v>
      </c>
      <c r="L267" s="27" t="s">
        <v>4445</v>
      </c>
      <c r="M267" s="94" t="s">
        <v>1430</v>
      </c>
      <c r="N267" s="99">
        <v>1140826131</v>
      </c>
      <c r="O267" s="100">
        <v>1</v>
      </c>
      <c r="P267" s="94" t="s">
        <v>1981</v>
      </c>
      <c r="Q267" s="94" t="s">
        <v>1431</v>
      </c>
      <c r="R267" s="378" t="s">
        <v>1485</v>
      </c>
      <c r="S267" s="94" t="s">
        <v>1451</v>
      </c>
      <c r="T267" s="94"/>
      <c r="U267" s="94"/>
      <c r="V267" s="101"/>
      <c r="W267" s="94"/>
      <c r="X267" s="94"/>
      <c r="Y267" s="94" t="s">
        <v>3779</v>
      </c>
      <c r="Z267" s="101">
        <v>3015026429</v>
      </c>
      <c r="AA267" s="101"/>
      <c r="AB267" s="101">
        <v>3</v>
      </c>
      <c r="AC267" s="94">
        <v>15</v>
      </c>
      <c r="AD267" s="102">
        <v>44845</v>
      </c>
      <c r="AE267" s="102">
        <v>44852</v>
      </c>
      <c r="AF267" s="94"/>
      <c r="AG267" s="103">
        <v>44960</v>
      </c>
      <c r="AH267" s="104">
        <v>4520000</v>
      </c>
      <c r="AI267" s="105">
        <v>15820000</v>
      </c>
      <c r="AJ267" s="105"/>
      <c r="AK267" s="105"/>
      <c r="AL267" s="27" t="s">
        <v>3780</v>
      </c>
      <c r="AM267" s="98" t="s">
        <v>1673</v>
      </c>
      <c r="AN267" s="94">
        <v>852</v>
      </c>
      <c r="AO267" s="98" t="s">
        <v>3781</v>
      </c>
      <c r="AP267" s="107">
        <v>44847</v>
      </c>
      <c r="AQ267" s="94" t="s">
        <v>1434</v>
      </c>
      <c r="AR267" s="98" t="s">
        <v>1439</v>
      </c>
      <c r="AS267" s="101">
        <v>5</v>
      </c>
      <c r="AT267" s="94" t="s">
        <v>3714</v>
      </c>
      <c r="AU267" s="94">
        <v>57</v>
      </c>
      <c r="AV267" s="94" t="s">
        <v>3715</v>
      </c>
      <c r="AW267" s="94">
        <v>2172</v>
      </c>
      <c r="AX267" s="98" t="s">
        <v>51</v>
      </c>
      <c r="AY267" s="101"/>
      <c r="AZ267" s="101"/>
      <c r="BA267" s="101"/>
      <c r="BB267" s="101"/>
      <c r="BC267" s="101"/>
      <c r="BD267" s="101"/>
      <c r="BE267" s="101"/>
      <c r="BF267" s="108"/>
      <c r="BG267" s="108"/>
      <c r="BH267" s="108"/>
      <c r="BI267" s="108"/>
      <c r="BJ267" s="108"/>
      <c r="BK267" s="108"/>
      <c r="BL267" s="108"/>
      <c r="BM267" s="108"/>
      <c r="BN267" s="108"/>
      <c r="BO267" s="108"/>
      <c r="BP267" s="109"/>
      <c r="BQ267" s="101"/>
      <c r="BR267" s="109"/>
      <c r="BS267" s="109"/>
      <c r="BT267" s="109"/>
      <c r="BU267" s="109"/>
      <c r="BV267" s="109"/>
      <c r="BW267" s="109"/>
      <c r="BX267" s="109"/>
      <c r="BY267" s="101"/>
      <c r="BZ267" s="101"/>
      <c r="CA267" s="104">
        <v>0</v>
      </c>
      <c r="CB267" s="101"/>
      <c r="CC267" s="101"/>
      <c r="CD267" s="110"/>
      <c r="CE267" s="109"/>
      <c r="CF267" s="109"/>
      <c r="CG267" s="104"/>
      <c r="CH267" s="101"/>
      <c r="CI267" s="101"/>
      <c r="CJ267" s="110"/>
      <c r="CK267" s="109"/>
      <c r="CL267" s="109"/>
      <c r="CM267" s="109"/>
      <c r="CN267" s="109"/>
      <c r="CO267" s="101"/>
      <c r="CP267" s="110"/>
      <c r="CQ267" s="109">
        <f t="shared" si="26"/>
        <v>0</v>
      </c>
      <c r="CR267" s="111">
        <f t="shared" si="29"/>
        <v>0</v>
      </c>
      <c r="CS267" s="111">
        <f t="shared" si="28"/>
        <v>0</v>
      </c>
      <c r="CT267" s="103">
        <v>44960</v>
      </c>
      <c r="CU267" s="391">
        <f t="shared" si="27"/>
        <v>15820000</v>
      </c>
      <c r="CV267" s="109"/>
      <c r="CW267" s="94"/>
      <c r="CX267" s="94"/>
      <c r="CY267" s="94"/>
      <c r="CZ267" s="144"/>
      <c r="DA267" s="144"/>
      <c r="DB267" s="144"/>
      <c r="DC267" s="144"/>
      <c r="DD267" s="144"/>
      <c r="DE267" s="144"/>
      <c r="DF267" s="94"/>
      <c r="DG267" s="94" t="s">
        <v>1462</v>
      </c>
      <c r="DH267" s="27" t="s">
        <v>1458</v>
      </c>
      <c r="DI267" s="94"/>
      <c r="DJ267" s="94" t="s">
        <v>1247</v>
      </c>
      <c r="DK267" s="94"/>
      <c r="DL267" s="101"/>
      <c r="DM267" s="114"/>
      <c r="DN267" s="98"/>
      <c r="DO267" s="203" t="s">
        <v>3537</v>
      </c>
    </row>
    <row r="268" spans="1:119" ht="25.5" customHeight="1" x14ac:dyDescent="0.25">
      <c r="A268" s="93" t="s">
        <v>1248</v>
      </c>
      <c r="B268" s="94">
        <v>2022</v>
      </c>
      <c r="C268" s="95" t="s">
        <v>3773</v>
      </c>
      <c r="D268" s="96" t="s">
        <v>3782</v>
      </c>
      <c r="E268" s="97" t="s">
        <v>3775</v>
      </c>
      <c r="F268" s="325" t="s">
        <v>3783</v>
      </c>
      <c r="G268" s="94" t="s">
        <v>1425</v>
      </c>
      <c r="H268" s="94" t="s">
        <v>1426</v>
      </c>
      <c r="I268" s="94" t="s">
        <v>1427</v>
      </c>
      <c r="J268" s="98" t="s">
        <v>3784</v>
      </c>
      <c r="K268" s="309" t="s">
        <v>1688</v>
      </c>
      <c r="L268" s="27" t="s">
        <v>4413</v>
      </c>
      <c r="M268" s="94" t="s">
        <v>1430</v>
      </c>
      <c r="N268" s="99">
        <v>1019115047</v>
      </c>
      <c r="O268" s="100">
        <v>0</v>
      </c>
      <c r="P268" s="94" t="s">
        <v>1582</v>
      </c>
      <c r="Q268" s="94" t="s">
        <v>1431</v>
      </c>
      <c r="R268" s="378" t="s">
        <v>1485</v>
      </c>
      <c r="S268" s="94" t="s">
        <v>1451</v>
      </c>
      <c r="T268" s="94"/>
      <c r="U268" s="94"/>
      <c r="V268" s="101"/>
      <c r="W268" s="94"/>
      <c r="X268" s="94"/>
      <c r="Y268" s="94" t="s">
        <v>1689</v>
      </c>
      <c r="Z268" s="101">
        <v>3508332272</v>
      </c>
      <c r="AA268" s="101"/>
      <c r="AB268" s="101">
        <v>3</v>
      </c>
      <c r="AC268" s="94">
        <v>15</v>
      </c>
      <c r="AD268" s="102">
        <v>44846</v>
      </c>
      <c r="AE268" s="102">
        <v>44852</v>
      </c>
      <c r="AF268" s="94"/>
      <c r="AG268" s="103">
        <v>44960</v>
      </c>
      <c r="AH268" s="104">
        <v>4520000</v>
      </c>
      <c r="AI268" s="105">
        <v>15820000</v>
      </c>
      <c r="AJ268" s="105"/>
      <c r="AK268" s="105"/>
      <c r="AL268" s="27" t="s">
        <v>3785</v>
      </c>
      <c r="AM268" s="98" t="s">
        <v>1673</v>
      </c>
      <c r="AN268" s="94">
        <v>853</v>
      </c>
      <c r="AO268" s="98" t="s">
        <v>3786</v>
      </c>
      <c r="AP268" s="107">
        <v>44847</v>
      </c>
      <c r="AQ268" s="94" t="s">
        <v>1434</v>
      </c>
      <c r="AR268" s="98" t="s">
        <v>1439</v>
      </c>
      <c r="AS268" s="101">
        <v>5</v>
      </c>
      <c r="AT268" s="94" t="s">
        <v>3714</v>
      </c>
      <c r="AU268" s="94">
        <v>57</v>
      </c>
      <c r="AV268" s="94" t="s">
        <v>3715</v>
      </c>
      <c r="AW268" s="94">
        <v>2172</v>
      </c>
      <c r="AX268" s="98" t="s">
        <v>51</v>
      </c>
      <c r="AY268" s="101"/>
      <c r="AZ268" s="101"/>
      <c r="BA268" s="101"/>
      <c r="BB268" s="101"/>
      <c r="BC268" s="101"/>
      <c r="BD268" s="101"/>
      <c r="BE268" s="101"/>
      <c r="BF268" s="108"/>
      <c r="BG268" s="108"/>
      <c r="BH268" s="108"/>
      <c r="BI268" s="108"/>
      <c r="BJ268" s="108"/>
      <c r="BK268" s="108"/>
      <c r="BL268" s="108"/>
      <c r="BM268" s="108"/>
      <c r="BN268" s="108"/>
      <c r="BO268" s="108"/>
      <c r="BP268" s="109"/>
      <c r="BQ268" s="101"/>
      <c r="BR268" s="109"/>
      <c r="BS268" s="109"/>
      <c r="BT268" s="109"/>
      <c r="BU268" s="109"/>
      <c r="BV268" s="109"/>
      <c r="BW268" s="109"/>
      <c r="BX268" s="109"/>
      <c r="BY268" s="101"/>
      <c r="BZ268" s="101"/>
      <c r="CA268" s="104">
        <v>0</v>
      </c>
      <c r="CB268" s="101"/>
      <c r="CC268" s="101"/>
      <c r="CD268" s="110"/>
      <c r="CE268" s="109"/>
      <c r="CF268" s="109"/>
      <c r="CG268" s="104"/>
      <c r="CH268" s="101"/>
      <c r="CI268" s="101"/>
      <c r="CJ268" s="110"/>
      <c r="CK268" s="109"/>
      <c r="CL268" s="109"/>
      <c r="CM268" s="109"/>
      <c r="CN268" s="109"/>
      <c r="CO268" s="101"/>
      <c r="CP268" s="110"/>
      <c r="CQ268" s="109">
        <f t="shared" si="26"/>
        <v>0</v>
      </c>
      <c r="CR268" s="111">
        <f t="shared" si="29"/>
        <v>0</v>
      </c>
      <c r="CS268" s="111">
        <f t="shared" si="28"/>
        <v>0</v>
      </c>
      <c r="CT268" s="126">
        <v>44960</v>
      </c>
      <c r="CU268" s="391">
        <f t="shared" si="27"/>
        <v>15820000</v>
      </c>
      <c r="CV268" s="109"/>
      <c r="CW268" s="94"/>
      <c r="CX268" s="94"/>
      <c r="CY268" s="94"/>
      <c r="CZ268" s="144"/>
      <c r="DA268" s="144"/>
      <c r="DB268" s="144"/>
      <c r="DC268" s="144"/>
      <c r="DD268" s="144"/>
      <c r="DE268" s="144"/>
      <c r="DF268" s="94"/>
      <c r="DG268" s="94" t="s">
        <v>1462</v>
      </c>
      <c r="DH268" s="27" t="s">
        <v>1458</v>
      </c>
      <c r="DI268" s="94"/>
      <c r="DJ268" s="94" t="s">
        <v>1247</v>
      </c>
      <c r="DK268" s="94"/>
      <c r="DL268" s="101"/>
      <c r="DM268" s="114"/>
      <c r="DN268" s="98"/>
      <c r="DO268" s="203" t="s">
        <v>3537</v>
      </c>
    </row>
    <row r="269" spans="1:119" ht="25.5" customHeight="1" x14ac:dyDescent="0.25">
      <c r="A269" s="93" t="s">
        <v>1249</v>
      </c>
      <c r="B269" s="94">
        <v>2022</v>
      </c>
      <c r="C269" s="95" t="s">
        <v>3787</v>
      </c>
      <c r="D269" s="96" t="s">
        <v>3788</v>
      </c>
      <c r="E269" s="121" t="s">
        <v>3789</v>
      </c>
      <c r="F269" s="325" t="s">
        <v>3790</v>
      </c>
      <c r="G269" s="94" t="s">
        <v>1425</v>
      </c>
      <c r="H269" s="94" t="s">
        <v>1426</v>
      </c>
      <c r="I269" s="94" t="s">
        <v>1427</v>
      </c>
      <c r="J269" s="98" t="s">
        <v>3791</v>
      </c>
      <c r="K269" s="309" t="s">
        <v>1697</v>
      </c>
      <c r="L269" s="27" t="s">
        <v>4416</v>
      </c>
      <c r="M269" s="94" t="s">
        <v>1430</v>
      </c>
      <c r="N269" s="99">
        <v>52952525</v>
      </c>
      <c r="O269" s="100">
        <v>9</v>
      </c>
      <c r="P269" s="94" t="s">
        <v>1565</v>
      </c>
      <c r="Q269" s="94" t="s">
        <v>1431</v>
      </c>
      <c r="R269" s="382" t="s">
        <v>1432</v>
      </c>
      <c r="S269" s="94" t="s">
        <v>1451</v>
      </c>
      <c r="T269" s="94"/>
      <c r="U269" s="94"/>
      <c r="V269" s="101"/>
      <c r="W269" s="94"/>
      <c r="X269" s="94"/>
      <c r="Y269" s="94" t="s">
        <v>3792</v>
      </c>
      <c r="Z269" s="101">
        <v>3103183233</v>
      </c>
      <c r="AA269" s="101"/>
      <c r="AB269" s="101">
        <v>3</v>
      </c>
      <c r="AC269" s="94">
        <v>0</v>
      </c>
      <c r="AD269" s="102">
        <v>44846</v>
      </c>
      <c r="AE269" s="102">
        <v>44853</v>
      </c>
      <c r="AF269" s="94"/>
      <c r="AG269" s="103">
        <v>44944</v>
      </c>
      <c r="AH269" s="104">
        <v>4520000</v>
      </c>
      <c r="AI269" s="105">
        <v>13560000</v>
      </c>
      <c r="AJ269" s="105"/>
      <c r="AK269" s="105"/>
      <c r="AL269" s="27" t="s">
        <v>3793</v>
      </c>
      <c r="AM269" s="127" t="s">
        <v>1673</v>
      </c>
      <c r="AN269" s="94">
        <v>854</v>
      </c>
      <c r="AO269" s="98" t="s">
        <v>3794</v>
      </c>
      <c r="AP269" s="107">
        <v>44847</v>
      </c>
      <c r="AQ269" s="94" t="s">
        <v>1434</v>
      </c>
      <c r="AR269" s="98" t="s">
        <v>1439</v>
      </c>
      <c r="AS269" s="101">
        <v>5</v>
      </c>
      <c r="AT269" s="94" t="s">
        <v>3714</v>
      </c>
      <c r="AU269" s="94">
        <v>57</v>
      </c>
      <c r="AV269" s="94" t="s">
        <v>3715</v>
      </c>
      <c r="AW269" s="94">
        <v>2172</v>
      </c>
      <c r="AX269" s="98" t="s">
        <v>51</v>
      </c>
      <c r="AY269" s="101"/>
      <c r="AZ269" s="101"/>
      <c r="BA269" s="101"/>
      <c r="BB269" s="101"/>
      <c r="BC269" s="101"/>
      <c r="BD269" s="101"/>
      <c r="BE269" s="101"/>
      <c r="BF269" s="108"/>
      <c r="BG269" s="108"/>
      <c r="BH269" s="108"/>
      <c r="BI269" s="108"/>
      <c r="BJ269" s="108"/>
      <c r="BK269" s="108"/>
      <c r="BL269" s="108"/>
      <c r="BM269" s="108"/>
      <c r="BN269" s="108"/>
      <c r="BO269" s="108"/>
      <c r="BP269" s="109"/>
      <c r="BQ269" s="101"/>
      <c r="BR269" s="109"/>
      <c r="BS269" s="109"/>
      <c r="BT269" s="109"/>
      <c r="BU269" s="109"/>
      <c r="BV269" s="109"/>
      <c r="BW269" s="109"/>
      <c r="BX269" s="109"/>
      <c r="BY269" s="101"/>
      <c r="BZ269" s="101"/>
      <c r="CA269" s="104">
        <v>0</v>
      </c>
      <c r="CB269" s="101"/>
      <c r="CC269" s="101"/>
      <c r="CD269" s="110"/>
      <c r="CE269" s="109"/>
      <c r="CF269" s="109"/>
      <c r="CG269" s="104"/>
      <c r="CH269" s="101"/>
      <c r="CI269" s="101"/>
      <c r="CJ269" s="110"/>
      <c r="CK269" s="109"/>
      <c r="CL269" s="109"/>
      <c r="CM269" s="109"/>
      <c r="CN269" s="109"/>
      <c r="CO269" s="101"/>
      <c r="CP269" s="110"/>
      <c r="CQ269" s="109">
        <f t="shared" si="26"/>
        <v>0</v>
      </c>
      <c r="CR269" s="111">
        <f t="shared" si="29"/>
        <v>0</v>
      </c>
      <c r="CS269" s="111">
        <f t="shared" si="28"/>
        <v>0</v>
      </c>
      <c r="CT269" s="103">
        <v>44944</v>
      </c>
      <c r="CU269" s="391">
        <f t="shared" si="27"/>
        <v>13560000</v>
      </c>
      <c r="CV269" s="109"/>
      <c r="CW269" s="94"/>
      <c r="CX269" s="94"/>
      <c r="CY269" s="94"/>
      <c r="CZ269" s="144"/>
      <c r="DA269" s="144"/>
      <c r="DB269" s="144"/>
      <c r="DC269" s="144"/>
      <c r="DD269" s="144"/>
      <c r="DE269" s="144"/>
      <c r="DF269" s="94"/>
      <c r="DG269" s="94" t="s">
        <v>1462</v>
      </c>
      <c r="DH269" s="27" t="s">
        <v>1458</v>
      </c>
      <c r="DI269" s="94"/>
      <c r="DJ269" s="94" t="s">
        <v>1247</v>
      </c>
      <c r="DK269" s="94"/>
      <c r="DL269" s="101"/>
      <c r="DM269" s="114"/>
      <c r="DN269" s="98"/>
      <c r="DO269" s="203" t="s">
        <v>3537</v>
      </c>
    </row>
    <row r="270" spans="1:119" ht="25.5" customHeight="1" x14ac:dyDescent="0.25">
      <c r="A270" s="93" t="s">
        <v>1250</v>
      </c>
      <c r="B270" s="94">
        <v>2022</v>
      </c>
      <c r="C270" s="95" t="s">
        <v>3795</v>
      </c>
      <c r="D270" s="96" t="s">
        <v>3796</v>
      </c>
      <c r="E270" s="97" t="s">
        <v>3797</v>
      </c>
      <c r="F270" s="325" t="s">
        <v>3798</v>
      </c>
      <c r="G270" s="94" t="s">
        <v>1425</v>
      </c>
      <c r="H270" s="94" t="s">
        <v>1426</v>
      </c>
      <c r="I270" s="94" t="s">
        <v>1427</v>
      </c>
      <c r="J270" s="98" t="s">
        <v>3799</v>
      </c>
      <c r="K270" s="309" t="s">
        <v>1662</v>
      </c>
      <c r="L270" s="27" t="s">
        <v>1006</v>
      </c>
      <c r="M270" s="94" t="s">
        <v>1430</v>
      </c>
      <c r="N270" s="99">
        <v>19275820</v>
      </c>
      <c r="O270" s="100">
        <v>2</v>
      </c>
      <c r="P270" s="94" t="s">
        <v>1565</v>
      </c>
      <c r="Q270" s="94" t="s">
        <v>1431</v>
      </c>
      <c r="R270" s="378" t="s">
        <v>1485</v>
      </c>
      <c r="S270" s="94" t="s">
        <v>1451</v>
      </c>
      <c r="T270" s="94"/>
      <c r="U270" s="94"/>
      <c r="V270" s="101"/>
      <c r="W270" s="94"/>
      <c r="X270" s="94"/>
      <c r="Y270" s="94" t="s">
        <v>1663</v>
      </c>
      <c r="Z270" s="101">
        <v>3102923477</v>
      </c>
      <c r="AA270" s="101"/>
      <c r="AB270" s="101">
        <v>2</v>
      </c>
      <c r="AC270" s="94">
        <v>15</v>
      </c>
      <c r="AD270" s="102">
        <v>44858</v>
      </c>
      <c r="AE270" s="102">
        <v>44858</v>
      </c>
      <c r="AF270" s="94"/>
      <c r="AG270" s="103">
        <v>44929</v>
      </c>
      <c r="AH270" s="104">
        <v>4520000</v>
      </c>
      <c r="AI270" s="105">
        <v>11300000</v>
      </c>
      <c r="AJ270" s="105"/>
      <c r="AK270" s="105"/>
      <c r="AL270" s="27" t="s">
        <v>3800</v>
      </c>
      <c r="AM270" s="94" t="s">
        <v>1673</v>
      </c>
      <c r="AN270" s="94">
        <v>859</v>
      </c>
      <c r="AO270" s="98" t="s">
        <v>3801</v>
      </c>
      <c r="AP270" s="107">
        <v>44855</v>
      </c>
      <c r="AQ270" s="94" t="s">
        <v>1434</v>
      </c>
      <c r="AR270" s="98" t="s">
        <v>1598</v>
      </c>
      <c r="AS270" s="115">
        <v>1</v>
      </c>
      <c r="AT270" s="115" t="s">
        <v>1448</v>
      </c>
      <c r="AU270" s="115">
        <v>6</v>
      </c>
      <c r="AV270" s="115" t="s">
        <v>1449</v>
      </c>
      <c r="AW270" s="115">
        <v>2045</v>
      </c>
      <c r="AX270" s="115"/>
      <c r="AY270" s="101"/>
      <c r="AZ270" s="101"/>
      <c r="BA270" s="101"/>
      <c r="BB270" s="101"/>
      <c r="BC270" s="101"/>
      <c r="BD270" s="101"/>
      <c r="BE270" s="101"/>
      <c r="BF270" s="108"/>
      <c r="BG270" s="108"/>
      <c r="BH270" s="108"/>
      <c r="BI270" s="108"/>
      <c r="BJ270" s="108"/>
      <c r="BK270" s="108"/>
      <c r="BL270" s="108"/>
      <c r="BM270" s="108"/>
      <c r="BN270" s="108"/>
      <c r="BO270" s="108"/>
      <c r="BP270" s="109"/>
      <c r="BQ270" s="101"/>
      <c r="BR270" s="109"/>
      <c r="BS270" s="109"/>
      <c r="BT270" s="109"/>
      <c r="BU270" s="109"/>
      <c r="BV270" s="109"/>
      <c r="BW270" s="109"/>
      <c r="BX270" s="109"/>
      <c r="BY270" s="101"/>
      <c r="BZ270" s="101"/>
      <c r="CA270" s="104">
        <v>0</v>
      </c>
      <c r="CB270" s="101"/>
      <c r="CC270" s="101"/>
      <c r="CD270" s="110"/>
      <c r="CE270" s="109"/>
      <c r="CF270" s="109"/>
      <c r="CG270" s="104"/>
      <c r="CH270" s="101"/>
      <c r="CI270" s="101"/>
      <c r="CJ270" s="110"/>
      <c r="CK270" s="109"/>
      <c r="CL270" s="109"/>
      <c r="CM270" s="109"/>
      <c r="CN270" s="109"/>
      <c r="CO270" s="101"/>
      <c r="CP270" s="110"/>
      <c r="CQ270" s="109">
        <f t="shared" si="26"/>
        <v>0</v>
      </c>
      <c r="CR270" s="111">
        <f t="shared" si="29"/>
        <v>0</v>
      </c>
      <c r="CS270" s="111">
        <f t="shared" si="28"/>
        <v>0</v>
      </c>
      <c r="CT270" s="103">
        <v>44929</v>
      </c>
      <c r="CU270" s="391">
        <f t="shared" si="27"/>
        <v>11300000</v>
      </c>
      <c r="CV270" s="109"/>
      <c r="CW270" s="94"/>
      <c r="CX270" s="94"/>
      <c r="CY270" s="94"/>
      <c r="CZ270" s="144"/>
      <c r="DA270" s="144"/>
      <c r="DB270" s="144"/>
      <c r="DC270" s="144"/>
      <c r="DD270" s="144"/>
      <c r="DE270" s="144"/>
      <c r="DF270" s="94"/>
      <c r="DG270" s="374" t="s">
        <v>1462</v>
      </c>
      <c r="DH270" s="347" t="s">
        <v>1458</v>
      </c>
      <c r="DI270" s="94"/>
      <c r="DJ270" s="94" t="s">
        <v>1237</v>
      </c>
      <c r="DK270" s="94"/>
      <c r="DL270" s="101"/>
      <c r="DM270" s="114"/>
      <c r="DN270" s="98"/>
      <c r="DO270" s="203" t="s">
        <v>3537</v>
      </c>
    </row>
    <row r="271" spans="1:119" ht="25.5" customHeight="1" x14ac:dyDescent="0.25">
      <c r="A271" s="93" t="s">
        <v>1251</v>
      </c>
      <c r="B271" s="94">
        <v>2022</v>
      </c>
      <c r="C271" s="95" t="s">
        <v>3787</v>
      </c>
      <c r="D271" s="96" t="s">
        <v>3802</v>
      </c>
      <c r="E271" s="97" t="s">
        <v>3789</v>
      </c>
      <c r="F271" s="325" t="s">
        <v>3803</v>
      </c>
      <c r="G271" s="94" t="s">
        <v>1425</v>
      </c>
      <c r="H271" s="94" t="s">
        <v>1426</v>
      </c>
      <c r="I271" s="94" t="s">
        <v>1427</v>
      </c>
      <c r="J271" s="98" t="s">
        <v>3804</v>
      </c>
      <c r="K271" s="309" t="s">
        <v>1252</v>
      </c>
      <c r="L271" s="27" t="s">
        <v>4446</v>
      </c>
      <c r="M271" s="94" t="s">
        <v>1430</v>
      </c>
      <c r="N271" s="99">
        <v>79729538</v>
      </c>
      <c r="O271" s="100">
        <v>8</v>
      </c>
      <c r="P271" s="94" t="s">
        <v>1565</v>
      </c>
      <c r="Q271" s="94" t="s">
        <v>1431</v>
      </c>
      <c r="R271" s="382" t="s">
        <v>1432</v>
      </c>
      <c r="S271" s="94" t="s">
        <v>2735</v>
      </c>
      <c r="T271" s="94"/>
      <c r="U271" s="94"/>
      <c r="V271" s="101"/>
      <c r="W271" s="94"/>
      <c r="X271" s="94"/>
      <c r="Y271" s="94" t="s">
        <v>1698</v>
      </c>
      <c r="Z271" s="101">
        <v>2696955</v>
      </c>
      <c r="AA271" s="101"/>
      <c r="AB271" s="101">
        <v>3</v>
      </c>
      <c r="AC271" s="94">
        <v>0</v>
      </c>
      <c r="AD271" s="102">
        <v>44848</v>
      </c>
      <c r="AE271" s="102">
        <v>44855</v>
      </c>
      <c r="AF271" s="94"/>
      <c r="AG271" s="103">
        <v>44946</v>
      </c>
      <c r="AH271" s="104">
        <v>4520000</v>
      </c>
      <c r="AI271" s="105">
        <v>13560000</v>
      </c>
      <c r="AJ271" s="105"/>
      <c r="AK271" s="105"/>
      <c r="AL271" s="27" t="s">
        <v>3805</v>
      </c>
      <c r="AM271" s="94" t="s">
        <v>1673</v>
      </c>
      <c r="AN271" s="94">
        <v>858</v>
      </c>
      <c r="AO271" s="98" t="s">
        <v>3806</v>
      </c>
      <c r="AP271" s="107">
        <v>44855</v>
      </c>
      <c r="AQ271" s="94" t="s">
        <v>1434</v>
      </c>
      <c r="AR271" s="98" t="s">
        <v>1439</v>
      </c>
      <c r="AS271" s="101">
        <v>5</v>
      </c>
      <c r="AT271" s="94" t="s">
        <v>3714</v>
      </c>
      <c r="AU271" s="94">
        <v>57</v>
      </c>
      <c r="AV271" s="94" t="s">
        <v>3715</v>
      </c>
      <c r="AW271" s="94">
        <v>2172</v>
      </c>
      <c r="AX271" s="98" t="s">
        <v>51</v>
      </c>
      <c r="AY271" s="101"/>
      <c r="AZ271" s="101"/>
      <c r="BA271" s="101"/>
      <c r="BB271" s="101"/>
      <c r="BC271" s="101"/>
      <c r="BD271" s="101"/>
      <c r="BE271" s="101"/>
      <c r="BF271" s="108"/>
      <c r="BG271" s="108"/>
      <c r="BH271" s="108"/>
      <c r="BI271" s="108"/>
      <c r="BJ271" s="108"/>
      <c r="BK271" s="108"/>
      <c r="BL271" s="108"/>
      <c r="BM271" s="108"/>
      <c r="BN271" s="108"/>
      <c r="BO271" s="108"/>
      <c r="BP271" s="109"/>
      <c r="BQ271" s="101"/>
      <c r="BR271" s="109"/>
      <c r="BS271" s="109"/>
      <c r="BT271" s="109"/>
      <c r="BU271" s="109"/>
      <c r="BV271" s="109"/>
      <c r="BW271" s="109"/>
      <c r="BX271" s="109"/>
      <c r="BY271" s="101"/>
      <c r="BZ271" s="101"/>
      <c r="CA271" s="104">
        <v>0</v>
      </c>
      <c r="CB271" s="101"/>
      <c r="CC271" s="101"/>
      <c r="CD271" s="110"/>
      <c r="CE271" s="109"/>
      <c r="CF271" s="109"/>
      <c r="CG271" s="104"/>
      <c r="CH271" s="101"/>
      <c r="CI271" s="101"/>
      <c r="CJ271" s="110"/>
      <c r="CK271" s="109"/>
      <c r="CL271" s="109"/>
      <c r="CM271" s="109"/>
      <c r="CN271" s="109"/>
      <c r="CO271" s="101"/>
      <c r="CP271" s="110"/>
      <c r="CQ271" s="109">
        <f t="shared" si="26"/>
        <v>0</v>
      </c>
      <c r="CR271" s="111">
        <f t="shared" si="29"/>
        <v>0</v>
      </c>
      <c r="CS271" s="111">
        <f t="shared" si="28"/>
        <v>0</v>
      </c>
      <c r="CT271" s="103">
        <v>44946</v>
      </c>
      <c r="CU271" s="391">
        <f t="shared" si="27"/>
        <v>13560000</v>
      </c>
      <c r="CV271" s="109"/>
      <c r="CW271" s="94"/>
      <c r="CX271" s="94"/>
      <c r="CY271" s="94"/>
      <c r="CZ271" s="144"/>
      <c r="DA271" s="144"/>
      <c r="DB271" s="144"/>
      <c r="DC271" s="144"/>
      <c r="DD271" s="144"/>
      <c r="DE271" s="144"/>
      <c r="DF271" s="367"/>
      <c r="DG271" s="377" t="s">
        <v>1458</v>
      </c>
      <c r="DH271" s="377" t="s">
        <v>1458</v>
      </c>
      <c r="DI271" s="369"/>
      <c r="DJ271" s="94" t="s">
        <v>1247</v>
      </c>
      <c r="DK271" s="94"/>
      <c r="DL271" s="101"/>
      <c r="DM271" s="114"/>
      <c r="DN271" s="98"/>
      <c r="DO271" s="203" t="s">
        <v>3537</v>
      </c>
    </row>
    <row r="272" spans="1:119" ht="25.5" customHeight="1" x14ac:dyDescent="0.25">
      <c r="A272" s="93" t="s">
        <v>1253</v>
      </c>
      <c r="B272" s="94">
        <v>2022</v>
      </c>
      <c r="C272" s="128" t="s">
        <v>3807</v>
      </c>
      <c r="D272" s="129" t="s">
        <v>3808</v>
      </c>
      <c r="E272" s="97" t="s">
        <v>3809</v>
      </c>
      <c r="F272" s="332" t="s">
        <v>3808</v>
      </c>
      <c r="G272" s="94" t="s">
        <v>3634</v>
      </c>
      <c r="H272" s="94" t="s">
        <v>1727</v>
      </c>
      <c r="I272" s="94" t="s">
        <v>1777</v>
      </c>
      <c r="J272" s="233" t="s">
        <v>3810</v>
      </c>
      <c r="K272" s="310" t="s">
        <v>1286</v>
      </c>
      <c r="L272" s="27" t="s">
        <v>4447</v>
      </c>
      <c r="M272" s="94" t="s">
        <v>1529</v>
      </c>
      <c r="N272" s="99" t="s">
        <v>3811</v>
      </c>
      <c r="O272" s="100">
        <v>1</v>
      </c>
      <c r="P272" s="94"/>
      <c r="Q272" s="94" t="s">
        <v>1530</v>
      </c>
      <c r="R272" s="382" t="s">
        <v>1808</v>
      </c>
      <c r="S272" s="94"/>
      <c r="T272" s="94"/>
      <c r="U272" s="94"/>
      <c r="V272" s="101"/>
      <c r="W272" s="94"/>
      <c r="X272" s="94"/>
      <c r="Y272" s="94"/>
      <c r="Z272" s="101"/>
      <c r="AA272" s="101"/>
      <c r="AB272" s="101"/>
      <c r="AC272" s="94">
        <v>15</v>
      </c>
      <c r="AD272" s="102">
        <v>44848</v>
      </c>
      <c r="AE272" s="102">
        <v>44848</v>
      </c>
      <c r="AF272" s="94">
        <v>44862</v>
      </c>
      <c r="AG272" s="103">
        <v>44862</v>
      </c>
      <c r="AH272" s="104"/>
      <c r="AI272" s="105">
        <v>2634790</v>
      </c>
      <c r="AJ272" s="105"/>
      <c r="AK272" s="105"/>
      <c r="AL272" s="27"/>
      <c r="AM272" s="94"/>
      <c r="AN272" s="94"/>
      <c r="AO272" s="98"/>
      <c r="AP272" s="113"/>
      <c r="AQ272" s="94" t="s">
        <v>1434</v>
      </c>
      <c r="AR272" s="99"/>
      <c r="AS272" s="101">
        <v>1</v>
      </c>
      <c r="AT272" s="94" t="s">
        <v>1448</v>
      </c>
      <c r="AU272" s="94">
        <v>21</v>
      </c>
      <c r="AV272" s="94" t="s">
        <v>1590</v>
      </c>
      <c r="AW272" s="94">
        <v>2049</v>
      </c>
      <c r="AX272" s="94" t="s">
        <v>361</v>
      </c>
      <c r="AY272" s="101"/>
      <c r="AZ272" s="101"/>
      <c r="BA272" s="101"/>
      <c r="BB272" s="101"/>
      <c r="BC272" s="101"/>
      <c r="BD272" s="101"/>
      <c r="BE272" s="101"/>
      <c r="BF272" s="108"/>
      <c r="BG272" s="108"/>
      <c r="BH272" s="108"/>
      <c r="BI272" s="108"/>
      <c r="BJ272" s="108"/>
      <c r="BK272" s="108"/>
      <c r="BL272" s="108"/>
      <c r="BM272" s="108"/>
      <c r="BN272" s="108"/>
      <c r="BO272" s="108"/>
      <c r="BP272" s="109"/>
      <c r="BQ272" s="101"/>
      <c r="BR272" s="109"/>
      <c r="BS272" s="109"/>
      <c r="BT272" s="109"/>
      <c r="BU272" s="109"/>
      <c r="BV272" s="109"/>
      <c r="BW272" s="109"/>
      <c r="BX272" s="109"/>
      <c r="BY272" s="101"/>
      <c r="BZ272" s="101"/>
      <c r="CA272" s="104">
        <v>0</v>
      </c>
      <c r="CB272" s="101"/>
      <c r="CC272" s="101"/>
      <c r="CD272" s="110"/>
      <c r="CE272" s="109"/>
      <c r="CF272" s="109"/>
      <c r="CG272" s="104"/>
      <c r="CH272" s="101"/>
      <c r="CI272" s="101"/>
      <c r="CJ272" s="110"/>
      <c r="CK272" s="109"/>
      <c r="CL272" s="109"/>
      <c r="CM272" s="109"/>
      <c r="CN272" s="109"/>
      <c r="CO272" s="101"/>
      <c r="CP272" s="110"/>
      <c r="CQ272" s="109">
        <f t="shared" si="26"/>
        <v>0</v>
      </c>
      <c r="CR272" s="111">
        <f t="shared" si="29"/>
        <v>0</v>
      </c>
      <c r="CS272" s="111">
        <f t="shared" si="28"/>
        <v>0</v>
      </c>
      <c r="CT272" s="103">
        <v>44862</v>
      </c>
      <c r="CU272" s="391">
        <f t="shared" si="27"/>
        <v>2634790</v>
      </c>
      <c r="CV272" s="109"/>
      <c r="CW272" s="94"/>
      <c r="CX272" s="94"/>
      <c r="CY272" s="94"/>
      <c r="CZ272" s="144"/>
      <c r="DA272" s="144"/>
      <c r="DB272" s="144"/>
      <c r="DC272" s="144"/>
      <c r="DD272" s="144"/>
      <c r="DE272" s="144"/>
      <c r="DF272" s="94"/>
      <c r="DG272" s="364"/>
      <c r="DH272" s="364"/>
      <c r="DI272" s="94"/>
      <c r="DJ272" s="94"/>
      <c r="DK272" s="94"/>
      <c r="DL272" s="101"/>
      <c r="DM272" s="114"/>
      <c r="DN272" s="98"/>
      <c r="DO272" s="203" t="s">
        <v>3537</v>
      </c>
    </row>
    <row r="273" spans="1:119" ht="25.5" customHeight="1" x14ac:dyDescent="0.25">
      <c r="A273" s="93" t="s">
        <v>1781</v>
      </c>
      <c r="B273" s="94">
        <v>2022</v>
      </c>
      <c r="C273" s="95" t="s">
        <v>1232</v>
      </c>
      <c r="D273" s="96" t="s">
        <v>3812</v>
      </c>
      <c r="E273" s="97" t="s">
        <v>3707</v>
      </c>
      <c r="F273" s="325" t="s">
        <v>3813</v>
      </c>
      <c r="G273" s="94" t="s">
        <v>1425</v>
      </c>
      <c r="H273" s="94" t="s">
        <v>1426</v>
      </c>
      <c r="I273" s="94" t="s">
        <v>1427</v>
      </c>
      <c r="J273" s="98" t="s">
        <v>3814</v>
      </c>
      <c r="K273" s="309" t="s">
        <v>3815</v>
      </c>
      <c r="L273" s="27" t="s">
        <v>4448</v>
      </c>
      <c r="M273" s="94" t="s">
        <v>1430</v>
      </c>
      <c r="N273" s="99">
        <v>79913201</v>
      </c>
      <c r="O273" s="100"/>
      <c r="P273" s="94" t="s">
        <v>1582</v>
      </c>
      <c r="Q273" s="94" t="s">
        <v>1431</v>
      </c>
      <c r="R273" s="378" t="s">
        <v>1485</v>
      </c>
      <c r="S273" s="94" t="s">
        <v>1451</v>
      </c>
      <c r="T273" s="94"/>
      <c r="U273" s="94"/>
      <c r="V273" s="101"/>
      <c r="W273" s="94"/>
      <c r="X273" s="94"/>
      <c r="Y273" s="94" t="s">
        <v>3816</v>
      </c>
      <c r="Z273" s="101">
        <v>3217684548</v>
      </c>
      <c r="AA273" s="101"/>
      <c r="AB273" s="101">
        <v>3</v>
      </c>
      <c r="AC273" s="94">
        <v>0</v>
      </c>
      <c r="AD273" s="102">
        <v>44861</v>
      </c>
      <c r="AE273" s="102">
        <v>44866</v>
      </c>
      <c r="AF273" s="94"/>
      <c r="AG273" s="103">
        <v>44957</v>
      </c>
      <c r="AH273" s="104">
        <v>4520000</v>
      </c>
      <c r="AI273" s="105">
        <v>13560000</v>
      </c>
      <c r="AJ273" s="105"/>
      <c r="AK273" s="105"/>
      <c r="AL273" s="27" t="s">
        <v>3817</v>
      </c>
      <c r="AM273" s="94" t="s">
        <v>1452</v>
      </c>
      <c r="AN273" s="94">
        <v>873</v>
      </c>
      <c r="AO273" s="98" t="s">
        <v>3818</v>
      </c>
      <c r="AP273" s="107">
        <v>44862</v>
      </c>
      <c r="AQ273" s="94" t="s">
        <v>1434</v>
      </c>
      <c r="AR273" s="98" t="s">
        <v>1439</v>
      </c>
      <c r="AS273" s="101">
        <v>5</v>
      </c>
      <c r="AT273" s="94" t="s">
        <v>3714</v>
      </c>
      <c r="AU273" s="94">
        <v>57</v>
      </c>
      <c r="AV273" s="94" t="s">
        <v>3715</v>
      </c>
      <c r="AW273" s="94">
        <v>2172</v>
      </c>
      <c r="AX273" s="98" t="s">
        <v>51</v>
      </c>
      <c r="AY273" s="101"/>
      <c r="AZ273" s="101"/>
      <c r="BA273" s="101"/>
      <c r="BB273" s="101"/>
      <c r="BC273" s="101"/>
      <c r="BD273" s="101"/>
      <c r="BE273" s="101"/>
      <c r="BF273" s="108"/>
      <c r="BG273" s="108"/>
      <c r="BH273" s="108"/>
      <c r="BI273" s="108"/>
      <c r="BJ273" s="108"/>
      <c r="BK273" s="108"/>
      <c r="BL273" s="108"/>
      <c r="BM273" s="108"/>
      <c r="BN273" s="108"/>
      <c r="BO273" s="108"/>
      <c r="BP273" s="109"/>
      <c r="BQ273" s="101"/>
      <c r="BR273" s="109"/>
      <c r="BS273" s="109"/>
      <c r="BT273" s="109"/>
      <c r="BU273" s="109"/>
      <c r="BV273" s="109"/>
      <c r="BW273" s="109"/>
      <c r="BX273" s="109"/>
      <c r="BY273" s="101"/>
      <c r="BZ273" s="101"/>
      <c r="CA273" s="104">
        <v>0</v>
      </c>
      <c r="CB273" s="101"/>
      <c r="CC273" s="101"/>
      <c r="CD273" s="110"/>
      <c r="CE273" s="109"/>
      <c r="CF273" s="109"/>
      <c r="CG273" s="104"/>
      <c r="CH273" s="101"/>
      <c r="CI273" s="101"/>
      <c r="CJ273" s="110"/>
      <c r="CK273" s="109"/>
      <c r="CL273" s="109"/>
      <c r="CM273" s="109"/>
      <c r="CN273" s="109"/>
      <c r="CO273" s="101"/>
      <c r="CP273" s="110"/>
      <c r="CQ273" s="109">
        <f t="shared" si="26"/>
        <v>0</v>
      </c>
      <c r="CR273" s="111">
        <f t="shared" si="29"/>
        <v>0</v>
      </c>
      <c r="CS273" s="111">
        <f t="shared" si="28"/>
        <v>0</v>
      </c>
      <c r="CT273" s="103">
        <v>44957</v>
      </c>
      <c r="CU273" s="391">
        <f t="shared" si="27"/>
        <v>13560000</v>
      </c>
      <c r="CV273" s="109"/>
      <c r="CW273" s="94"/>
      <c r="CX273" s="94"/>
      <c r="CY273" s="94"/>
      <c r="CZ273" s="144"/>
      <c r="DA273" s="144"/>
      <c r="DB273" s="144"/>
      <c r="DC273" s="144"/>
      <c r="DD273" s="144"/>
      <c r="DE273" s="144"/>
      <c r="DF273" s="94"/>
      <c r="DG273" s="94" t="s">
        <v>1462</v>
      </c>
      <c r="DH273" s="27" t="s">
        <v>1458</v>
      </c>
      <c r="DI273" s="94"/>
      <c r="DJ273" s="94" t="s">
        <v>1255</v>
      </c>
      <c r="DK273" s="94"/>
      <c r="DL273" s="101"/>
      <c r="DM273" s="114"/>
      <c r="DN273" s="98"/>
      <c r="DO273" s="203" t="s">
        <v>3537</v>
      </c>
    </row>
    <row r="274" spans="1:119" ht="25.5" customHeight="1" x14ac:dyDescent="0.25">
      <c r="A274" s="93" t="s">
        <v>1256</v>
      </c>
      <c r="B274" s="94">
        <v>2022</v>
      </c>
      <c r="C274" s="95" t="s">
        <v>3819</v>
      </c>
      <c r="D274" s="96" t="s">
        <v>3820</v>
      </c>
      <c r="E274" s="97" t="s">
        <v>3821</v>
      </c>
      <c r="F274" s="325" t="s">
        <v>3822</v>
      </c>
      <c r="G274" s="94" t="s">
        <v>1738</v>
      </c>
      <c r="H274" s="94" t="s">
        <v>1568</v>
      </c>
      <c r="I274" s="94" t="s">
        <v>1528</v>
      </c>
      <c r="J274" s="131" t="s">
        <v>3823</v>
      </c>
      <c r="K274" s="309" t="s">
        <v>3824</v>
      </c>
      <c r="L274" s="27" t="s">
        <v>4449</v>
      </c>
      <c r="M274" s="94" t="s">
        <v>1529</v>
      </c>
      <c r="N274" s="99" t="s">
        <v>3825</v>
      </c>
      <c r="O274" s="100">
        <v>1</v>
      </c>
      <c r="P274" s="94"/>
      <c r="Q274" s="94" t="s">
        <v>1530</v>
      </c>
      <c r="R274" s="382" t="s">
        <v>1808</v>
      </c>
      <c r="S274" s="94"/>
      <c r="T274" s="98" t="s">
        <v>3826</v>
      </c>
      <c r="U274" s="94" t="s">
        <v>1430</v>
      </c>
      <c r="V274" s="101">
        <v>80065772</v>
      </c>
      <c r="W274" s="94"/>
      <c r="X274" s="94"/>
      <c r="Y274" s="94" t="s">
        <v>3827</v>
      </c>
      <c r="Z274" s="101">
        <v>3115028173</v>
      </c>
      <c r="AA274" s="101"/>
      <c r="AB274" s="101">
        <v>12</v>
      </c>
      <c r="AC274" s="94">
        <v>0</v>
      </c>
      <c r="AD274" s="102">
        <v>44858</v>
      </c>
      <c r="AE274" s="102">
        <v>44861</v>
      </c>
      <c r="AF274" s="94"/>
      <c r="AG274" s="103">
        <v>45225</v>
      </c>
      <c r="AH274" s="104"/>
      <c r="AI274" s="105">
        <v>4038866</v>
      </c>
      <c r="AJ274" s="105"/>
      <c r="AK274" s="105"/>
      <c r="AL274" s="27" t="s">
        <v>3828</v>
      </c>
      <c r="AM274" s="94" t="s">
        <v>1673</v>
      </c>
      <c r="AN274" s="94">
        <v>867</v>
      </c>
      <c r="AO274" s="98" t="s">
        <v>3829</v>
      </c>
      <c r="AP274" s="107">
        <v>44861</v>
      </c>
      <c r="AQ274" s="94" t="s">
        <v>1531</v>
      </c>
      <c r="AR274" s="98" t="s">
        <v>3830</v>
      </c>
      <c r="AS274" s="115" t="s">
        <v>1570</v>
      </c>
      <c r="AT274" s="115">
        <v>0</v>
      </c>
      <c r="AU274" s="115" t="s">
        <v>1570</v>
      </c>
      <c r="AV274" s="115" t="s">
        <v>1531</v>
      </c>
      <c r="AW274" s="115" t="s">
        <v>1570</v>
      </c>
      <c r="AX274" s="115" t="s">
        <v>1531</v>
      </c>
      <c r="AY274" s="101"/>
      <c r="AZ274" s="101">
        <v>1</v>
      </c>
      <c r="BA274" s="101"/>
      <c r="BB274" s="101"/>
      <c r="BC274" s="101"/>
      <c r="BD274" s="101"/>
      <c r="BE274" s="101"/>
      <c r="BF274" s="108"/>
      <c r="BG274" s="108"/>
      <c r="BH274" s="108"/>
      <c r="BI274" s="108"/>
      <c r="BJ274" s="108"/>
      <c r="BK274" s="108"/>
      <c r="BL274" s="108"/>
      <c r="BM274" s="108"/>
      <c r="BN274" s="108"/>
      <c r="BO274" s="108"/>
      <c r="BP274" s="109"/>
      <c r="BQ274" s="101"/>
      <c r="BR274" s="109"/>
      <c r="BS274" s="109"/>
      <c r="BT274" s="109"/>
      <c r="BU274" s="109"/>
      <c r="BV274" s="109"/>
      <c r="BW274" s="109"/>
      <c r="BX274" s="109"/>
      <c r="BY274" s="101"/>
      <c r="BZ274" s="101"/>
      <c r="CA274" s="104">
        <v>0</v>
      </c>
      <c r="CB274" s="101">
        <v>3</v>
      </c>
      <c r="CC274" s="101"/>
      <c r="CD274" s="110">
        <v>45317</v>
      </c>
      <c r="CE274" s="109"/>
      <c r="CF274" s="109"/>
      <c r="CG274" s="104"/>
      <c r="CH274" s="101"/>
      <c r="CI274" s="101"/>
      <c r="CJ274" s="110"/>
      <c r="CK274" s="109"/>
      <c r="CL274" s="109"/>
      <c r="CM274" s="109"/>
      <c r="CN274" s="109"/>
      <c r="CO274" s="101"/>
      <c r="CP274" s="110"/>
      <c r="CQ274" s="109">
        <f t="shared" si="26"/>
        <v>0</v>
      </c>
      <c r="CR274" s="111">
        <f t="shared" si="29"/>
        <v>3</v>
      </c>
      <c r="CS274" s="111">
        <f t="shared" si="28"/>
        <v>0</v>
      </c>
      <c r="CT274" s="103">
        <v>45317</v>
      </c>
      <c r="CU274" s="391">
        <f t="shared" ref="CU274:CU305" si="30">+AI274+CA274+CG274+CM274</f>
        <v>4038866</v>
      </c>
      <c r="CV274" s="109"/>
      <c r="CW274" s="94"/>
      <c r="CX274" s="94"/>
      <c r="CY274" s="94"/>
      <c r="CZ274" s="144"/>
      <c r="DA274" s="144"/>
      <c r="DB274" s="144"/>
      <c r="DC274" s="144"/>
      <c r="DD274" s="144"/>
      <c r="DE274" s="144"/>
      <c r="DF274" s="94"/>
      <c r="DG274" s="94" t="s">
        <v>1462</v>
      </c>
      <c r="DH274" s="27" t="s">
        <v>1458</v>
      </c>
      <c r="DI274" s="94"/>
      <c r="DJ274" s="94" t="s">
        <v>1247</v>
      </c>
      <c r="DK274" s="94"/>
      <c r="DL274" s="101"/>
      <c r="DM274" s="114"/>
      <c r="DN274" s="98"/>
      <c r="DO274" s="203" t="s">
        <v>3537</v>
      </c>
    </row>
    <row r="275" spans="1:119" ht="25.5" customHeight="1" x14ac:dyDescent="0.25">
      <c r="A275" s="93" t="s">
        <v>1257</v>
      </c>
      <c r="B275" s="94">
        <v>2022</v>
      </c>
      <c r="C275" s="95" t="s">
        <v>3831</v>
      </c>
      <c r="D275" s="96" t="s">
        <v>3832</v>
      </c>
      <c r="E275" s="97" t="s">
        <v>3833</v>
      </c>
      <c r="F275" s="325" t="s">
        <v>3834</v>
      </c>
      <c r="G275" s="94" t="s">
        <v>1425</v>
      </c>
      <c r="H275" s="94" t="s">
        <v>1426</v>
      </c>
      <c r="I275" s="94" t="s">
        <v>1427</v>
      </c>
      <c r="J275" s="98" t="s">
        <v>1487</v>
      </c>
      <c r="K275" s="309" t="s">
        <v>2584</v>
      </c>
      <c r="L275" s="27" t="s">
        <v>816</v>
      </c>
      <c r="M275" s="94" t="s">
        <v>1430</v>
      </c>
      <c r="N275" s="99">
        <v>53076898</v>
      </c>
      <c r="O275" s="100">
        <v>6</v>
      </c>
      <c r="P275" s="94"/>
      <c r="Q275" s="94" t="s">
        <v>1431</v>
      </c>
      <c r="R275" s="382" t="s">
        <v>1432</v>
      </c>
      <c r="S275" s="94" t="s">
        <v>1451</v>
      </c>
      <c r="T275" s="94"/>
      <c r="U275" s="94"/>
      <c r="V275" s="101"/>
      <c r="W275" s="94"/>
      <c r="X275" s="94"/>
      <c r="Y275" s="94" t="s">
        <v>1620</v>
      </c>
      <c r="Z275" s="99" t="s">
        <v>3835</v>
      </c>
      <c r="AA275" s="101"/>
      <c r="AB275" s="101">
        <v>2</v>
      </c>
      <c r="AC275" s="94">
        <v>15</v>
      </c>
      <c r="AD275" s="102">
        <v>44854</v>
      </c>
      <c r="AE275" s="102">
        <v>44860</v>
      </c>
      <c r="AF275" s="94"/>
      <c r="AG275" s="103">
        <v>44937</v>
      </c>
      <c r="AH275" s="104">
        <v>5000000</v>
      </c>
      <c r="AI275" s="105">
        <v>12500000</v>
      </c>
      <c r="AJ275" s="105"/>
      <c r="AK275" s="105"/>
      <c r="AL275" s="27" t="s">
        <v>3836</v>
      </c>
      <c r="AM275" s="94" t="s">
        <v>3837</v>
      </c>
      <c r="AN275" s="94">
        <v>866</v>
      </c>
      <c r="AO275" s="98" t="s">
        <v>3838</v>
      </c>
      <c r="AP275" s="107">
        <v>44860</v>
      </c>
      <c r="AQ275" s="94" t="s">
        <v>1434</v>
      </c>
      <c r="AR275" s="98" t="s">
        <v>1489</v>
      </c>
      <c r="AS275" s="115">
        <v>1</v>
      </c>
      <c r="AT275" s="115">
        <v>0</v>
      </c>
      <c r="AU275" s="115">
        <v>6</v>
      </c>
      <c r="AV275" s="115" t="s">
        <v>1449</v>
      </c>
      <c r="AW275" s="115">
        <v>2101</v>
      </c>
      <c r="AX275" s="115" t="s">
        <v>220</v>
      </c>
      <c r="AY275" s="101"/>
      <c r="AZ275" s="101"/>
      <c r="BA275" s="101"/>
      <c r="BB275" s="101"/>
      <c r="BC275" s="101"/>
      <c r="BD275" s="101"/>
      <c r="BE275" s="101"/>
      <c r="BF275" s="108"/>
      <c r="BG275" s="108"/>
      <c r="BH275" s="108"/>
      <c r="BI275" s="108"/>
      <c r="BJ275" s="108"/>
      <c r="BK275" s="108"/>
      <c r="BL275" s="108"/>
      <c r="BM275" s="108"/>
      <c r="BN275" s="108"/>
      <c r="BO275" s="108"/>
      <c r="BP275" s="109"/>
      <c r="BQ275" s="101"/>
      <c r="BR275" s="109"/>
      <c r="BS275" s="109"/>
      <c r="BT275" s="109"/>
      <c r="BU275" s="109"/>
      <c r="BV275" s="109"/>
      <c r="BW275" s="109"/>
      <c r="BX275" s="109"/>
      <c r="BY275" s="101"/>
      <c r="BZ275" s="101"/>
      <c r="CA275" s="104">
        <v>0</v>
      </c>
      <c r="CB275" s="101"/>
      <c r="CC275" s="101"/>
      <c r="CD275" s="110"/>
      <c r="CE275" s="109"/>
      <c r="CF275" s="109"/>
      <c r="CG275" s="104"/>
      <c r="CH275" s="101"/>
      <c r="CI275" s="101"/>
      <c r="CJ275" s="110"/>
      <c r="CK275" s="109"/>
      <c r="CL275" s="109"/>
      <c r="CM275" s="109"/>
      <c r="CN275" s="109"/>
      <c r="CO275" s="101"/>
      <c r="CP275" s="110"/>
      <c r="CQ275" s="109">
        <f t="shared" si="26"/>
        <v>0</v>
      </c>
      <c r="CR275" s="111">
        <f t="shared" si="29"/>
        <v>0</v>
      </c>
      <c r="CS275" s="111">
        <f t="shared" si="28"/>
        <v>0</v>
      </c>
      <c r="CT275" s="103">
        <v>44937</v>
      </c>
      <c r="CU275" s="391">
        <f t="shared" si="30"/>
        <v>12500000</v>
      </c>
      <c r="CV275" s="109"/>
      <c r="CW275" s="94"/>
      <c r="CX275" s="94"/>
      <c r="CY275" s="94"/>
      <c r="CZ275" s="144"/>
      <c r="DA275" s="144"/>
      <c r="DB275" s="144"/>
      <c r="DC275" s="144"/>
      <c r="DD275" s="144"/>
      <c r="DE275" s="144"/>
      <c r="DF275" s="94"/>
      <c r="DG275" s="94" t="s">
        <v>1462</v>
      </c>
      <c r="DH275" s="27" t="s">
        <v>1458</v>
      </c>
      <c r="DI275" s="94"/>
      <c r="DJ275" s="94" t="s">
        <v>1247</v>
      </c>
      <c r="DK275" s="94" t="s">
        <v>1483</v>
      </c>
      <c r="DL275" s="101"/>
      <c r="DM275" s="114"/>
      <c r="DN275" s="98"/>
      <c r="DO275" s="203" t="s">
        <v>3537</v>
      </c>
    </row>
    <row r="276" spans="1:119" ht="25.5" customHeight="1" x14ac:dyDescent="0.25">
      <c r="A276" s="93" t="s">
        <v>1258</v>
      </c>
      <c r="B276" s="94">
        <v>2022</v>
      </c>
      <c r="C276" s="95" t="s">
        <v>3839</v>
      </c>
      <c r="D276" s="96" t="s">
        <v>3840</v>
      </c>
      <c r="E276" s="97" t="s">
        <v>3841</v>
      </c>
      <c r="F276" s="325" t="s">
        <v>3842</v>
      </c>
      <c r="G276" s="94" t="s">
        <v>1425</v>
      </c>
      <c r="H276" s="94" t="s">
        <v>1426</v>
      </c>
      <c r="I276" s="94" t="s">
        <v>1427</v>
      </c>
      <c r="J276" s="98" t="s">
        <v>3843</v>
      </c>
      <c r="K276" s="309" t="s">
        <v>1658</v>
      </c>
      <c r="L276" s="27" t="s">
        <v>616</v>
      </c>
      <c r="M276" s="94" t="s">
        <v>1430</v>
      </c>
      <c r="N276" s="99">
        <v>79400363</v>
      </c>
      <c r="O276" s="100">
        <v>2</v>
      </c>
      <c r="P276" s="94" t="s">
        <v>1582</v>
      </c>
      <c r="Q276" s="94" t="s">
        <v>1431</v>
      </c>
      <c r="R276" s="382" t="s">
        <v>1509</v>
      </c>
      <c r="S276" s="94" t="s">
        <v>1451</v>
      </c>
      <c r="T276" s="94"/>
      <c r="U276" s="94"/>
      <c r="V276" s="101"/>
      <c r="W276" s="94"/>
      <c r="X276" s="94"/>
      <c r="Y276" s="94" t="s">
        <v>3844</v>
      </c>
      <c r="Z276" s="101">
        <v>3194284770</v>
      </c>
      <c r="AA276" s="101"/>
      <c r="AB276" s="101">
        <v>2</v>
      </c>
      <c r="AC276" s="94">
        <v>15</v>
      </c>
      <c r="AD276" s="102">
        <v>44855</v>
      </c>
      <c r="AE276" s="102">
        <v>44858</v>
      </c>
      <c r="AF276" s="94"/>
      <c r="AG276" s="103">
        <v>44935</v>
      </c>
      <c r="AH276" s="104">
        <v>2800000</v>
      </c>
      <c r="AI276" s="105">
        <v>7000000</v>
      </c>
      <c r="AJ276" s="105"/>
      <c r="AK276" s="105"/>
      <c r="AL276" s="27" t="s">
        <v>3845</v>
      </c>
      <c r="AM276" s="127" t="s">
        <v>1673</v>
      </c>
      <c r="AN276" s="94">
        <v>865</v>
      </c>
      <c r="AO276" s="98" t="s">
        <v>3846</v>
      </c>
      <c r="AP276" s="107">
        <v>44858</v>
      </c>
      <c r="AQ276" s="94" t="s">
        <v>1434</v>
      </c>
      <c r="AR276" s="98" t="s">
        <v>1439</v>
      </c>
      <c r="AS276" s="101">
        <v>5</v>
      </c>
      <c r="AT276" s="94" t="s">
        <v>3714</v>
      </c>
      <c r="AU276" s="94">
        <v>57</v>
      </c>
      <c r="AV276" s="94" t="s">
        <v>3715</v>
      </c>
      <c r="AW276" s="94">
        <v>2172</v>
      </c>
      <c r="AX276" s="98" t="s">
        <v>51</v>
      </c>
      <c r="AY276" s="101"/>
      <c r="AZ276" s="101"/>
      <c r="BA276" s="101"/>
      <c r="BB276" s="101"/>
      <c r="BC276" s="101"/>
      <c r="BD276" s="101"/>
      <c r="BE276" s="101"/>
      <c r="BF276" s="108"/>
      <c r="BG276" s="108"/>
      <c r="BH276" s="108"/>
      <c r="BI276" s="108"/>
      <c r="BJ276" s="108"/>
      <c r="BK276" s="108"/>
      <c r="BL276" s="108"/>
      <c r="BM276" s="108"/>
      <c r="BN276" s="108"/>
      <c r="BO276" s="108"/>
      <c r="BP276" s="109"/>
      <c r="BQ276" s="101"/>
      <c r="BR276" s="109"/>
      <c r="BS276" s="109"/>
      <c r="BT276" s="109"/>
      <c r="BU276" s="109"/>
      <c r="BV276" s="109"/>
      <c r="BW276" s="109"/>
      <c r="BX276" s="109"/>
      <c r="BY276" s="101"/>
      <c r="BZ276" s="101"/>
      <c r="CA276" s="104">
        <v>0</v>
      </c>
      <c r="CB276" s="101"/>
      <c r="CC276" s="101"/>
      <c r="CD276" s="110"/>
      <c r="CE276" s="109"/>
      <c r="CF276" s="109"/>
      <c r="CG276" s="104"/>
      <c r="CH276" s="101"/>
      <c r="CI276" s="101"/>
      <c r="CJ276" s="110"/>
      <c r="CK276" s="109"/>
      <c r="CL276" s="109"/>
      <c r="CM276" s="109"/>
      <c r="CN276" s="109"/>
      <c r="CO276" s="101"/>
      <c r="CP276" s="110"/>
      <c r="CQ276" s="109">
        <f t="shared" si="26"/>
        <v>0</v>
      </c>
      <c r="CR276" s="111">
        <f t="shared" si="29"/>
        <v>0</v>
      </c>
      <c r="CS276" s="111">
        <f t="shared" si="28"/>
        <v>0</v>
      </c>
      <c r="CT276" s="103">
        <v>44935</v>
      </c>
      <c r="CU276" s="391">
        <f t="shared" si="30"/>
        <v>7000000</v>
      </c>
      <c r="CV276" s="109"/>
      <c r="CW276" s="94"/>
      <c r="CX276" s="94"/>
      <c r="CY276" s="94"/>
      <c r="CZ276" s="144"/>
      <c r="DA276" s="144"/>
      <c r="DB276" s="144"/>
      <c r="DC276" s="144"/>
      <c r="DD276" s="144"/>
      <c r="DE276" s="144"/>
      <c r="DF276" s="94"/>
      <c r="DG276" s="94" t="s">
        <v>1462</v>
      </c>
      <c r="DH276" s="27" t="s">
        <v>1458</v>
      </c>
      <c r="DI276" s="94"/>
      <c r="DJ276" s="94" t="s">
        <v>1229</v>
      </c>
      <c r="DK276" s="94"/>
      <c r="DL276" s="101"/>
      <c r="DM276" s="114"/>
      <c r="DN276" s="98"/>
      <c r="DO276" s="203" t="s">
        <v>3537</v>
      </c>
    </row>
    <row r="277" spans="1:119" ht="25.5" customHeight="1" x14ac:dyDescent="0.25">
      <c r="A277" s="93" t="s">
        <v>1259</v>
      </c>
      <c r="B277" s="94">
        <v>2022</v>
      </c>
      <c r="C277" s="95" t="s">
        <v>3847</v>
      </c>
      <c r="D277" s="96" t="s">
        <v>3848</v>
      </c>
      <c r="E277" s="97" t="s">
        <v>3849</v>
      </c>
      <c r="F277" s="325" t="s">
        <v>3848</v>
      </c>
      <c r="G277" s="94" t="s">
        <v>1425</v>
      </c>
      <c r="H277" s="94" t="s">
        <v>1426</v>
      </c>
      <c r="I277" s="94" t="s">
        <v>1427</v>
      </c>
      <c r="J277" s="98" t="s">
        <v>3850</v>
      </c>
      <c r="K277" s="309" t="s">
        <v>2256</v>
      </c>
      <c r="L277" s="27" t="s">
        <v>4450</v>
      </c>
      <c r="M277" s="94" t="s">
        <v>1430</v>
      </c>
      <c r="N277" s="99">
        <v>1085250976</v>
      </c>
      <c r="O277" s="100">
        <v>5</v>
      </c>
      <c r="P277" s="94" t="s">
        <v>1818</v>
      </c>
      <c r="Q277" s="94" t="s">
        <v>1431</v>
      </c>
      <c r="R277" s="382" t="s">
        <v>1432</v>
      </c>
      <c r="S277" s="94" t="s">
        <v>3680</v>
      </c>
      <c r="T277" s="94"/>
      <c r="U277" s="94"/>
      <c r="V277" s="101"/>
      <c r="W277" s="94"/>
      <c r="X277" s="94"/>
      <c r="Y277" s="94" t="s">
        <v>3851</v>
      </c>
      <c r="Z277" s="101">
        <v>3104463070</v>
      </c>
      <c r="AA277" s="101"/>
      <c r="AB277" s="101">
        <v>3</v>
      </c>
      <c r="AC277" s="94">
        <v>0</v>
      </c>
      <c r="AD277" s="102">
        <v>44855</v>
      </c>
      <c r="AE277" s="102">
        <v>44860</v>
      </c>
      <c r="AF277" s="94"/>
      <c r="AG277" s="103">
        <v>44951</v>
      </c>
      <c r="AH277" s="104">
        <v>5172000</v>
      </c>
      <c r="AI277" s="105">
        <v>15516000</v>
      </c>
      <c r="AJ277" s="105"/>
      <c r="AK277" s="105"/>
      <c r="AL277" s="27" t="s">
        <v>3852</v>
      </c>
      <c r="AM277" s="94" t="s">
        <v>1673</v>
      </c>
      <c r="AN277" s="94">
        <v>863</v>
      </c>
      <c r="AO277" s="98" t="s">
        <v>3853</v>
      </c>
      <c r="AP277" s="107">
        <v>44858</v>
      </c>
      <c r="AQ277" s="94" t="s">
        <v>1434</v>
      </c>
      <c r="AR277" s="98" t="s">
        <v>1435</v>
      </c>
      <c r="AS277" s="115">
        <v>5</v>
      </c>
      <c r="AT277" s="115">
        <v>0</v>
      </c>
      <c r="AU277" s="115">
        <v>57</v>
      </c>
      <c r="AV277" s="115" t="s">
        <v>1437</v>
      </c>
      <c r="AW277" s="115">
        <v>2169</v>
      </c>
      <c r="AX277" s="115" t="s">
        <v>24</v>
      </c>
      <c r="AY277" s="101"/>
      <c r="AZ277" s="101"/>
      <c r="BA277" s="101">
        <v>1</v>
      </c>
      <c r="BB277" s="101"/>
      <c r="BC277" s="101"/>
      <c r="BD277" s="101"/>
      <c r="BE277" s="101"/>
      <c r="BF277" s="108">
        <v>44901</v>
      </c>
      <c r="BG277" s="108"/>
      <c r="BH277" s="108"/>
      <c r="BI277" s="108"/>
      <c r="BJ277" s="108"/>
      <c r="BK277" s="108"/>
      <c r="BL277" s="108"/>
      <c r="BM277" s="108"/>
      <c r="BN277" s="108"/>
      <c r="BO277" s="108"/>
      <c r="BP277" s="109" t="s">
        <v>1430</v>
      </c>
      <c r="BQ277" s="101">
        <v>1033751867</v>
      </c>
      <c r="BR277" s="109" t="s">
        <v>3854</v>
      </c>
      <c r="BS277" s="109"/>
      <c r="BT277" s="109"/>
      <c r="BU277" s="109"/>
      <c r="BV277" s="109"/>
      <c r="BW277" s="109"/>
      <c r="BX277" s="109"/>
      <c r="BY277" s="101"/>
      <c r="BZ277" s="101"/>
      <c r="CA277" s="104">
        <v>0</v>
      </c>
      <c r="CB277" s="101"/>
      <c r="CC277" s="101"/>
      <c r="CD277" s="110"/>
      <c r="CE277" s="109"/>
      <c r="CF277" s="109"/>
      <c r="CG277" s="104"/>
      <c r="CH277" s="101"/>
      <c r="CI277" s="101"/>
      <c r="CJ277" s="110"/>
      <c r="CK277" s="109"/>
      <c r="CL277" s="109"/>
      <c r="CM277" s="109"/>
      <c r="CN277" s="109"/>
      <c r="CO277" s="101"/>
      <c r="CP277" s="110"/>
      <c r="CQ277" s="109">
        <f t="shared" si="26"/>
        <v>0</v>
      </c>
      <c r="CR277" s="111">
        <f t="shared" si="29"/>
        <v>0</v>
      </c>
      <c r="CS277" s="111">
        <f t="shared" si="28"/>
        <v>0</v>
      </c>
      <c r="CT277" s="103">
        <v>44951</v>
      </c>
      <c r="CU277" s="391">
        <f t="shared" si="30"/>
        <v>15516000</v>
      </c>
      <c r="CV277" s="109"/>
      <c r="CW277" s="94"/>
      <c r="CX277" s="94"/>
      <c r="CY277" s="94"/>
      <c r="CZ277" s="144"/>
      <c r="DA277" s="144"/>
      <c r="DB277" s="144"/>
      <c r="DC277" s="144"/>
      <c r="DD277" s="144"/>
      <c r="DE277" s="144"/>
      <c r="DF277" s="320">
        <v>8620000</v>
      </c>
      <c r="DG277" s="94" t="s">
        <v>1847</v>
      </c>
      <c r="DH277" s="27" t="s">
        <v>1458</v>
      </c>
      <c r="DI277" s="94"/>
      <c r="DJ277" s="94" t="s">
        <v>1237</v>
      </c>
      <c r="DK277" s="94"/>
      <c r="DL277" s="101"/>
      <c r="DM277" s="114"/>
      <c r="DN277" s="98"/>
      <c r="DO277" s="203" t="s">
        <v>3537</v>
      </c>
    </row>
    <row r="278" spans="1:119" ht="25.5" customHeight="1" x14ac:dyDescent="0.25">
      <c r="A278" s="93" t="s">
        <v>1260</v>
      </c>
      <c r="B278" s="94">
        <v>2022</v>
      </c>
      <c r="C278" s="95" t="s">
        <v>3855</v>
      </c>
      <c r="D278" s="96" t="s">
        <v>3856</v>
      </c>
      <c r="E278" s="97" t="s">
        <v>3857</v>
      </c>
      <c r="F278" s="325" t="s">
        <v>3858</v>
      </c>
      <c r="G278" s="94" t="s">
        <v>1425</v>
      </c>
      <c r="H278" s="94" t="s">
        <v>1426</v>
      </c>
      <c r="I278" s="94" t="s">
        <v>1427</v>
      </c>
      <c r="J278" s="98" t="s">
        <v>3859</v>
      </c>
      <c r="K278" s="309" t="s">
        <v>3860</v>
      </c>
      <c r="L278" s="27" t="s">
        <v>4451</v>
      </c>
      <c r="M278" s="94" t="s">
        <v>1430</v>
      </c>
      <c r="N278" s="99">
        <v>1018502108</v>
      </c>
      <c r="O278" s="100">
        <v>8</v>
      </c>
      <c r="P278" s="94" t="s">
        <v>1565</v>
      </c>
      <c r="Q278" s="94" t="s">
        <v>1431</v>
      </c>
      <c r="R278" s="382" t="s">
        <v>1432</v>
      </c>
      <c r="S278" s="94" t="s">
        <v>3680</v>
      </c>
      <c r="T278" s="94"/>
      <c r="U278" s="94"/>
      <c r="V278" s="101"/>
      <c r="W278" s="94"/>
      <c r="X278" s="94"/>
      <c r="Y278" s="94" t="s">
        <v>3861</v>
      </c>
      <c r="Z278" s="101">
        <v>3153253849</v>
      </c>
      <c r="AA278" s="101"/>
      <c r="AB278" s="101">
        <v>3</v>
      </c>
      <c r="AC278" s="94">
        <v>0</v>
      </c>
      <c r="AD278" s="102">
        <v>44855</v>
      </c>
      <c r="AE278" s="102">
        <v>44859</v>
      </c>
      <c r="AF278" s="94"/>
      <c r="AG278" s="103">
        <v>44949</v>
      </c>
      <c r="AH278" s="104">
        <v>5172000</v>
      </c>
      <c r="AI278" s="105">
        <v>15516000</v>
      </c>
      <c r="AJ278" s="105"/>
      <c r="AK278" s="105"/>
      <c r="AL278" s="27" t="s">
        <v>3862</v>
      </c>
      <c r="AM278" s="127" t="s">
        <v>1673</v>
      </c>
      <c r="AN278" s="94">
        <v>864</v>
      </c>
      <c r="AO278" s="98" t="s">
        <v>3863</v>
      </c>
      <c r="AP278" s="107">
        <v>44858</v>
      </c>
      <c r="AQ278" s="94" t="s">
        <v>1434</v>
      </c>
      <c r="AR278" s="98" t="s">
        <v>1435</v>
      </c>
      <c r="AS278" s="101">
        <v>5</v>
      </c>
      <c r="AT278" s="94">
        <f>IFERROR(VLOOKUP(AS278,#REF!,2,0), )</f>
        <v>0</v>
      </c>
      <c r="AU278" s="94">
        <v>57</v>
      </c>
      <c r="AV278" s="94" t="s">
        <v>3572</v>
      </c>
      <c r="AW278" s="94">
        <v>2169</v>
      </c>
      <c r="AX278" s="94" t="s">
        <v>3461</v>
      </c>
      <c r="AY278" s="101"/>
      <c r="AZ278" s="101"/>
      <c r="BA278" s="101"/>
      <c r="BB278" s="101"/>
      <c r="BC278" s="101"/>
      <c r="BD278" s="101"/>
      <c r="BE278" s="101"/>
      <c r="BF278" s="108"/>
      <c r="BG278" s="108"/>
      <c r="BH278" s="108"/>
      <c r="BI278" s="108"/>
      <c r="BJ278" s="108"/>
      <c r="BK278" s="108"/>
      <c r="BL278" s="108"/>
      <c r="BM278" s="108"/>
      <c r="BN278" s="108"/>
      <c r="BO278" s="108"/>
      <c r="BP278" s="109"/>
      <c r="BQ278" s="101"/>
      <c r="BR278" s="109"/>
      <c r="BS278" s="109"/>
      <c r="BT278" s="109"/>
      <c r="BU278" s="109"/>
      <c r="BV278" s="109"/>
      <c r="BW278" s="109"/>
      <c r="BX278" s="109"/>
      <c r="BY278" s="101"/>
      <c r="BZ278" s="101"/>
      <c r="CA278" s="104">
        <v>0</v>
      </c>
      <c r="CB278" s="101"/>
      <c r="CC278" s="101"/>
      <c r="CD278" s="110"/>
      <c r="CE278" s="109"/>
      <c r="CF278" s="109"/>
      <c r="CG278" s="104"/>
      <c r="CH278" s="101"/>
      <c r="CI278" s="101"/>
      <c r="CJ278" s="110"/>
      <c r="CK278" s="109"/>
      <c r="CL278" s="109"/>
      <c r="CM278" s="109"/>
      <c r="CN278" s="109"/>
      <c r="CO278" s="101"/>
      <c r="CP278" s="110"/>
      <c r="CQ278" s="109">
        <f t="shared" si="26"/>
        <v>0</v>
      </c>
      <c r="CR278" s="111">
        <f t="shared" si="29"/>
        <v>0</v>
      </c>
      <c r="CS278" s="111">
        <f t="shared" si="28"/>
        <v>0</v>
      </c>
      <c r="CT278" s="103">
        <v>44949</v>
      </c>
      <c r="CU278" s="391">
        <f t="shared" si="30"/>
        <v>15516000</v>
      </c>
      <c r="CV278" s="109"/>
      <c r="CW278" s="94"/>
      <c r="CX278" s="94"/>
      <c r="CY278" s="94"/>
      <c r="CZ278" s="144"/>
      <c r="DA278" s="144"/>
      <c r="DB278" s="144"/>
      <c r="DC278" s="144"/>
      <c r="DD278" s="144"/>
      <c r="DE278" s="144"/>
      <c r="DF278" s="94"/>
      <c r="DG278" s="94" t="s">
        <v>1847</v>
      </c>
      <c r="DH278" s="27" t="s">
        <v>1458</v>
      </c>
      <c r="DI278" s="94"/>
      <c r="DJ278" s="94" t="s">
        <v>1237</v>
      </c>
      <c r="DK278" s="94"/>
      <c r="DL278" s="101"/>
      <c r="DM278" s="114"/>
      <c r="DN278" s="98"/>
      <c r="DO278" s="203" t="s">
        <v>3537</v>
      </c>
    </row>
    <row r="279" spans="1:119" ht="25.5" customHeight="1" x14ac:dyDescent="0.25">
      <c r="A279" s="93" t="s">
        <v>1261</v>
      </c>
      <c r="B279" s="94">
        <v>2022</v>
      </c>
      <c r="C279" s="95" t="s">
        <v>3864</v>
      </c>
      <c r="D279" s="96" t="s">
        <v>3865</v>
      </c>
      <c r="E279" s="97" t="s">
        <v>3866</v>
      </c>
      <c r="F279" s="325" t="s">
        <v>3867</v>
      </c>
      <c r="G279" s="94" t="s">
        <v>1425</v>
      </c>
      <c r="H279" s="94" t="s">
        <v>1426</v>
      </c>
      <c r="I279" s="94" t="s">
        <v>1427</v>
      </c>
      <c r="J279" s="98" t="s">
        <v>3868</v>
      </c>
      <c r="K279" s="309" t="s">
        <v>3869</v>
      </c>
      <c r="L279" s="27" t="s">
        <v>4452</v>
      </c>
      <c r="M279" s="94" t="s">
        <v>1430</v>
      </c>
      <c r="N279" s="99">
        <v>65813302</v>
      </c>
      <c r="O279" s="100">
        <v>5</v>
      </c>
      <c r="P279" s="94" t="s">
        <v>3870</v>
      </c>
      <c r="Q279" s="94" t="s">
        <v>1431</v>
      </c>
      <c r="R279" s="379" t="s">
        <v>1470</v>
      </c>
      <c r="S279" s="94" t="s">
        <v>1919</v>
      </c>
      <c r="T279" s="94"/>
      <c r="U279" s="94"/>
      <c r="V279" s="101"/>
      <c r="W279" s="94"/>
      <c r="X279" s="94"/>
      <c r="Y279" s="94" t="s">
        <v>3871</v>
      </c>
      <c r="Z279" s="101">
        <v>3142325789</v>
      </c>
      <c r="AA279" s="101"/>
      <c r="AB279" s="101">
        <v>2</v>
      </c>
      <c r="AC279" s="94">
        <v>0</v>
      </c>
      <c r="AD279" s="102">
        <v>44875</v>
      </c>
      <c r="AE279" s="102">
        <v>44880</v>
      </c>
      <c r="AF279" s="94"/>
      <c r="AG279" s="103">
        <v>44940</v>
      </c>
      <c r="AH279" s="104">
        <v>2300000</v>
      </c>
      <c r="AI279" s="105">
        <v>4600000</v>
      </c>
      <c r="AJ279" s="105"/>
      <c r="AK279" s="105"/>
      <c r="AL279" s="27" t="s">
        <v>3872</v>
      </c>
      <c r="AM279" s="127" t="s">
        <v>1497</v>
      </c>
      <c r="AN279" s="94">
        <v>900</v>
      </c>
      <c r="AO279" s="98" t="s">
        <v>3873</v>
      </c>
      <c r="AP279" s="107">
        <v>44876</v>
      </c>
      <c r="AQ279" s="94" t="s">
        <v>1434</v>
      </c>
      <c r="AR279" s="98" t="s">
        <v>1435</v>
      </c>
      <c r="AS279" s="101">
        <v>5</v>
      </c>
      <c r="AT279" s="94">
        <f>IFERROR(VLOOKUP(AS279,#REF!,2,0), )</f>
        <v>0</v>
      </c>
      <c r="AU279" s="94">
        <v>57</v>
      </c>
      <c r="AV279" s="94" t="s">
        <v>3572</v>
      </c>
      <c r="AW279" s="94">
        <v>2169</v>
      </c>
      <c r="AX279" s="94" t="s">
        <v>3461</v>
      </c>
      <c r="AY279" s="101"/>
      <c r="AZ279" s="101"/>
      <c r="BA279" s="101"/>
      <c r="BB279" s="101"/>
      <c r="BC279" s="101"/>
      <c r="BD279" s="101"/>
      <c r="BE279" s="101"/>
      <c r="BF279" s="108"/>
      <c r="BG279" s="108"/>
      <c r="BH279" s="108"/>
      <c r="BI279" s="108"/>
      <c r="BJ279" s="108"/>
      <c r="BK279" s="108"/>
      <c r="BL279" s="108"/>
      <c r="BM279" s="108"/>
      <c r="BN279" s="108"/>
      <c r="BO279" s="108"/>
      <c r="BP279" s="109"/>
      <c r="BQ279" s="101"/>
      <c r="BR279" s="109"/>
      <c r="BS279" s="109"/>
      <c r="BT279" s="109"/>
      <c r="BU279" s="109"/>
      <c r="BV279" s="109"/>
      <c r="BW279" s="109"/>
      <c r="BX279" s="109"/>
      <c r="BY279" s="101"/>
      <c r="BZ279" s="101"/>
      <c r="CA279" s="104">
        <v>0</v>
      </c>
      <c r="CB279" s="101"/>
      <c r="CC279" s="101"/>
      <c r="CD279" s="110"/>
      <c r="CE279" s="109"/>
      <c r="CF279" s="109"/>
      <c r="CG279" s="104"/>
      <c r="CH279" s="101"/>
      <c r="CI279" s="101"/>
      <c r="CJ279" s="110"/>
      <c r="CK279" s="109"/>
      <c r="CL279" s="109"/>
      <c r="CM279" s="109"/>
      <c r="CN279" s="109"/>
      <c r="CO279" s="101"/>
      <c r="CP279" s="110"/>
      <c r="CQ279" s="109">
        <f t="shared" si="26"/>
        <v>0</v>
      </c>
      <c r="CR279" s="111">
        <f t="shared" si="29"/>
        <v>0</v>
      </c>
      <c r="CS279" s="111">
        <f t="shared" si="28"/>
        <v>0</v>
      </c>
      <c r="CT279" s="103">
        <v>44940</v>
      </c>
      <c r="CU279" s="391">
        <f t="shared" si="30"/>
        <v>4600000</v>
      </c>
      <c r="CV279" s="109"/>
      <c r="CW279" s="94"/>
      <c r="CX279" s="94"/>
      <c r="CY279" s="94"/>
      <c r="CZ279" s="144"/>
      <c r="DA279" s="144"/>
      <c r="DB279" s="144"/>
      <c r="DC279" s="144"/>
      <c r="DD279" s="144"/>
      <c r="DE279" s="144"/>
      <c r="DF279" s="94"/>
      <c r="DG279" s="94" t="s">
        <v>1755</v>
      </c>
      <c r="DH279" s="94" t="s">
        <v>1458</v>
      </c>
      <c r="DI279" s="94"/>
      <c r="DJ279" s="94" t="s">
        <v>1255</v>
      </c>
      <c r="DK279" s="94"/>
      <c r="DL279" s="101"/>
      <c r="DM279" s="114"/>
      <c r="DN279" s="98"/>
      <c r="DO279" s="203" t="s">
        <v>3537</v>
      </c>
    </row>
    <row r="280" spans="1:119" ht="25.5" customHeight="1" x14ac:dyDescent="0.25">
      <c r="A280" s="93" t="s">
        <v>1262</v>
      </c>
      <c r="B280" s="94">
        <v>2022</v>
      </c>
      <c r="C280" s="95" t="s">
        <v>3874</v>
      </c>
      <c r="D280" s="96" t="s">
        <v>3875</v>
      </c>
      <c r="E280" s="97" t="s">
        <v>3876</v>
      </c>
      <c r="F280" s="325" t="s">
        <v>3877</v>
      </c>
      <c r="G280" s="94" t="s">
        <v>1425</v>
      </c>
      <c r="H280" s="94" t="s">
        <v>1426</v>
      </c>
      <c r="I280" s="94" t="s">
        <v>1427</v>
      </c>
      <c r="J280" s="98" t="s">
        <v>3878</v>
      </c>
      <c r="K280" s="309" t="s">
        <v>3879</v>
      </c>
      <c r="L280" s="27" t="s">
        <v>4453</v>
      </c>
      <c r="M280" s="94" t="s">
        <v>1430</v>
      </c>
      <c r="N280" s="99">
        <v>52341752</v>
      </c>
      <c r="O280" s="100">
        <v>2</v>
      </c>
      <c r="P280" s="94" t="s">
        <v>1582</v>
      </c>
      <c r="Q280" s="94" t="s">
        <v>1431</v>
      </c>
      <c r="R280" s="382" t="s">
        <v>1432</v>
      </c>
      <c r="S280" s="94" t="s">
        <v>1451</v>
      </c>
      <c r="T280" s="94"/>
      <c r="U280" s="94"/>
      <c r="V280" s="101"/>
      <c r="W280" s="94"/>
      <c r="X280" s="94"/>
      <c r="Y280" s="98" t="s">
        <v>3880</v>
      </c>
      <c r="Z280" s="99" t="s">
        <v>3881</v>
      </c>
      <c r="AA280" s="101"/>
      <c r="AB280" s="101">
        <v>2</v>
      </c>
      <c r="AC280" s="94">
        <v>15</v>
      </c>
      <c r="AD280" s="102">
        <v>44862</v>
      </c>
      <c r="AE280" s="102">
        <v>44866</v>
      </c>
      <c r="AF280" s="94"/>
      <c r="AG280" s="103">
        <v>44941</v>
      </c>
      <c r="AH280" s="104">
        <v>4520000</v>
      </c>
      <c r="AI280" s="105">
        <v>11300000</v>
      </c>
      <c r="AJ280" s="105"/>
      <c r="AK280" s="105"/>
      <c r="AL280" s="27" t="s">
        <v>3882</v>
      </c>
      <c r="AM280" s="127" t="s">
        <v>3883</v>
      </c>
      <c r="AN280" s="94">
        <v>767</v>
      </c>
      <c r="AO280" s="98" t="s">
        <v>3884</v>
      </c>
      <c r="AP280" s="107">
        <v>44846</v>
      </c>
      <c r="AQ280" s="94" t="s">
        <v>1434</v>
      </c>
      <c r="AR280" s="98" t="s">
        <v>3564</v>
      </c>
      <c r="AS280" s="94">
        <v>1</v>
      </c>
      <c r="AT280" s="94">
        <f>IFERROR(VLOOKUP(AS280,#REF!,2,0), )</f>
        <v>0</v>
      </c>
      <c r="AU280" s="94">
        <v>1</v>
      </c>
      <c r="AV280" s="94">
        <f>IFERROR(VLOOKUP(AU280,#REF!,2,0), )</f>
        <v>0</v>
      </c>
      <c r="AW280" s="94">
        <v>2045</v>
      </c>
      <c r="AX280" s="94">
        <f>IFERROR(VLOOKUP(AW280,#REF!,2,0), )</f>
        <v>0</v>
      </c>
      <c r="AY280" s="101"/>
      <c r="AZ280" s="101"/>
      <c r="BA280" s="101"/>
      <c r="BB280" s="101"/>
      <c r="BC280" s="101"/>
      <c r="BD280" s="101"/>
      <c r="BE280" s="101"/>
      <c r="BF280" s="108"/>
      <c r="BG280" s="108"/>
      <c r="BH280" s="108"/>
      <c r="BI280" s="108"/>
      <c r="BJ280" s="108"/>
      <c r="BK280" s="108"/>
      <c r="BL280" s="108"/>
      <c r="BM280" s="108"/>
      <c r="BN280" s="108"/>
      <c r="BO280" s="108"/>
      <c r="BP280" s="109"/>
      <c r="BQ280" s="101"/>
      <c r="BR280" s="109"/>
      <c r="BS280" s="109"/>
      <c r="BT280" s="109"/>
      <c r="BU280" s="109"/>
      <c r="BV280" s="109"/>
      <c r="BW280" s="109"/>
      <c r="BX280" s="109"/>
      <c r="BY280" s="101"/>
      <c r="BZ280" s="101"/>
      <c r="CA280" s="104">
        <v>0</v>
      </c>
      <c r="CB280" s="101"/>
      <c r="CC280" s="101"/>
      <c r="CD280" s="110"/>
      <c r="CE280" s="109"/>
      <c r="CF280" s="109"/>
      <c r="CG280" s="104"/>
      <c r="CH280" s="101"/>
      <c r="CI280" s="101"/>
      <c r="CJ280" s="110"/>
      <c r="CK280" s="109"/>
      <c r="CL280" s="109"/>
      <c r="CM280" s="109"/>
      <c r="CN280" s="109"/>
      <c r="CO280" s="101"/>
      <c r="CP280" s="110"/>
      <c r="CQ280" s="109">
        <f t="shared" si="26"/>
        <v>0</v>
      </c>
      <c r="CR280" s="111">
        <f t="shared" si="29"/>
        <v>0</v>
      </c>
      <c r="CS280" s="111">
        <f t="shared" si="28"/>
        <v>0</v>
      </c>
      <c r="CT280" s="103">
        <v>44941</v>
      </c>
      <c r="CU280" s="391">
        <f t="shared" si="30"/>
        <v>11300000</v>
      </c>
      <c r="CV280" s="109"/>
      <c r="CW280" s="94"/>
      <c r="CX280" s="94"/>
      <c r="CY280" s="94"/>
      <c r="CZ280" s="144"/>
      <c r="DA280" s="144"/>
      <c r="DB280" s="144"/>
      <c r="DC280" s="144"/>
      <c r="DD280" s="144"/>
      <c r="DE280" s="144"/>
      <c r="DF280" s="94"/>
      <c r="DG280" s="94" t="s">
        <v>1847</v>
      </c>
      <c r="DH280" s="27" t="s">
        <v>1458</v>
      </c>
      <c r="DI280" s="94"/>
      <c r="DJ280" s="94" t="s">
        <v>1247</v>
      </c>
      <c r="DK280" s="94"/>
      <c r="DL280" s="101"/>
      <c r="DM280" s="114"/>
      <c r="DN280" s="98"/>
      <c r="DO280" s="203" t="s">
        <v>3537</v>
      </c>
    </row>
    <row r="281" spans="1:119" ht="25.5" customHeight="1" x14ac:dyDescent="0.25">
      <c r="A281" s="93" t="s">
        <v>1263</v>
      </c>
      <c r="B281" s="94">
        <v>2022</v>
      </c>
      <c r="C281" s="95" t="s">
        <v>3885</v>
      </c>
      <c r="D281" s="96" t="s">
        <v>3886</v>
      </c>
      <c r="E281" s="97" t="s">
        <v>3887</v>
      </c>
      <c r="F281" s="325" t="s">
        <v>3888</v>
      </c>
      <c r="G281" s="94" t="s">
        <v>1425</v>
      </c>
      <c r="H281" s="94" t="s">
        <v>1426</v>
      </c>
      <c r="I281" s="94" t="s">
        <v>1427</v>
      </c>
      <c r="J281" s="98" t="s">
        <v>3416</v>
      </c>
      <c r="K281" s="309" t="s">
        <v>1264</v>
      </c>
      <c r="L281" s="27" t="s">
        <v>4454</v>
      </c>
      <c r="M281" s="94" t="s">
        <v>1430</v>
      </c>
      <c r="N281" s="99">
        <v>1022402339</v>
      </c>
      <c r="O281" s="100">
        <v>8</v>
      </c>
      <c r="P281" s="94" t="s">
        <v>1565</v>
      </c>
      <c r="Q281" s="94" t="s">
        <v>1431</v>
      </c>
      <c r="R281" s="379" t="s">
        <v>1470</v>
      </c>
      <c r="S281" s="94" t="s">
        <v>1661</v>
      </c>
      <c r="T281" s="94"/>
      <c r="U281" s="94"/>
      <c r="V281" s="101"/>
      <c r="W281" s="94"/>
      <c r="X281" s="94"/>
      <c r="Y281" s="94" t="s">
        <v>3889</v>
      </c>
      <c r="Z281" s="101">
        <v>3219341132</v>
      </c>
      <c r="AA281" s="101"/>
      <c r="AB281" s="101">
        <v>3</v>
      </c>
      <c r="AC281" s="94">
        <v>0</v>
      </c>
      <c r="AD281" s="102">
        <v>44860</v>
      </c>
      <c r="AE281" s="102">
        <v>44867</v>
      </c>
      <c r="AF281" s="94"/>
      <c r="AG281" s="103">
        <v>44958</v>
      </c>
      <c r="AH281" s="104">
        <v>2300000</v>
      </c>
      <c r="AI281" s="105">
        <v>6900000</v>
      </c>
      <c r="AJ281" s="105"/>
      <c r="AK281" s="105"/>
      <c r="AL281" s="27"/>
      <c r="AM281" s="94"/>
      <c r="AN281" s="94">
        <v>877</v>
      </c>
      <c r="AO281" s="98" t="s">
        <v>3890</v>
      </c>
      <c r="AP281" s="107">
        <v>44865</v>
      </c>
      <c r="AQ281" s="94" t="s">
        <v>1434</v>
      </c>
      <c r="AR281" s="99" t="s">
        <v>1505</v>
      </c>
      <c r="AS281" s="115">
        <v>3</v>
      </c>
      <c r="AT281" s="115" t="s">
        <v>1506</v>
      </c>
      <c r="AU281" s="115">
        <v>43</v>
      </c>
      <c r="AV281" s="115" t="s">
        <v>1507</v>
      </c>
      <c r="AW281" s="115">
        <v>2164</v>
      </c>
      <c r="AX281" s="115" t="s">
        <v>79</v>
      </c>
      <c r="AY281" s="101"/>
      <c r="AZ281" s="101"/>
      <c r="BA281" s="101"/>
      <c r="BB281" s="101"/>
      <c r="BC281" s="101"/>
      <c r="BD281" s="101"/>
      <c r="BE281" s="101"/>
      <c r="BF281" s="108"/>
      <c r="BG281" s="108"/>
      <c r="BH281" s="108"/>
      <c r="BI281" s="108"/>
      <c r="BJ281" s="108"/>
      <c r="BK281" s="108"/>
      <c r="BL281" s="108"/>
      <c r="BM281" s="108"/>
      <c r="BN281" s="108"/>
      <c r="BO281" s="108"/>
      <c r="BP281" s="109"/>
      <c r="BQ281" s="101"/>
      <c r="BR281" s="109"/>
      <c r="BS281" s="109"/>
      <c r="BT281" s="109"/>
      <c r="BU281" s="109"/>
      <c r="BV281" s="109"/>
      <c r="BW281" s="109"/>
      <c r="BX281" s="109"/>
      <c r="BY281" s="101"/>
      <c r="BZ281" s="101"/>
      <c r="CA281" s="104">
        <v>0</v>
      </c>
      <c r="CB281" s="101"/>
      <c r="CC281" s="101"/>
      <c r="CD281" s="110"/>
      <c r="CE281" s="109"/>
      <c r="CF281" s="109"/>
      <c r="CG281" s="104"/>
      <c r="CH281" s="101"/>
      <c r="CI281" s="101"/>
      <c r="CJ281" s="110"/>
      <c r="CK281" s="109"/>
      <c r="CL281" s="109"/>
      <c r="CM281" s="109"/>
      <c r="CN281" s="109"/>
      <c r="CO281" s="101"/>
      <c r="CP281" s="110"/>
      <c r="CQ281" s="109">
        <f t="shared" si="26"/>
        <v>0</v>
      </c>
      <c r="CR281" s="111">
        <f t="shared" si="29"/>
        <v>0</v>
      </c>
      <c r="CS281" s="111">
        <f t="shared" si="28"/>
        <v>0</v>
      </c>
      <c r="CT281" s="103">
        <v>44958</v>
      </c>
      <c r="CU281" s="391">
        <f t="shared" si="30"/>
        <v>6900000</v>
      </c>
      <c r="CV281" s="109"/>
      <c r="CW281" s="94"/>
      <c r="CX281" s="94"/>
      <c r="CY281" s="94"/>
      <c r="CZ281" s="144"/>
      <c r="DA281" s="144"/>
      <c r="DB281" s="144"/>
      <c r="DC281" s="144"/>
      <c r="DD281" s="144"/>
      <c r="DE281" s="144"/>
      <c r="DF281" s="94"/>
      <c r="DG281" s="94" t="s">
        <v>1847</v>
      </c>
      <c r="DH281" s="27" t="s">
        <v>1458</v>
      </c>
      <c r="DI281" s="94"/>
      <c r="DJ281" s="94" t="s">
        <v>1230</v>
      </c>
      <c r="DK281" s="94"/>
      <c r="DL281" s="101"/>
      <c r="DM281" s="114"/>
      <c r="DN281" s="98"/>
      <c r="DO281" s="203" t="s">
        <v>3537</v>
      </c>
    </row>
    <row r="282" spans="1:119" ht="25.5" customHeight="1" x14ac:dyDescent="0.25">
      <c r="A282" s="93" t="s">
        <v>1265</v>
      </c>
      <c r="B282" s="94">
        <v>2022</v>
      </c>
      <c r="C282" s="95" t="s">
        <v>3891</v>
      </c>
      <c r="D282" s="96" t="s">
        <v>3892</v>
      </c>
      <c r="E282" s="97" t="s">
        <v>3893</v>
      </c>
      <c r="F282" s="325" t="s">
        <v>3894</v>
      </c>
      <c r="G282" s="94" t="s">
        <v>1425</v>
      </c>
      <c r="H282" s="94" t="s">
        <v>1426</v>
      </c>
      <c r="I282" s="94" t="s">
        <v>1427</v>
      </c>
      <c r="J282" s="98" t="s">
        <v>1573</v>
      </c>
      <c r="K282" s="309" t="s">
        <v>1574</v>
      </c>
      <c r="L282" s="27" t="s">
        <v>938</v>
      </c>
      <c r="M282" s="94" t="s">
        <v>1430</v>
      </c>
      <c r="N282" s="99">
        <v>1010206761</v>
      </c>
      <c r="O282" s="100">
        <v>1</v>
      </c>
      <c r="P282" s="94"/>
      <c r="Q282" s="94" t="s">
        <v>1431</v>
      </c>
      <c r="R282" s="378" t="s">
        <v>1485</v>
      </c>
      <c r="S282" s="94" t="s">
        <v>1451</v>
      </c>
      <c r="T282" s="94"/>
      <c r="U282" s="94"/>
      <c r="V282" s="101"/>
      <c r="W282" s="94"/>
      <c r="X282" s="94"/>
      <c r="Y282" s="94" t="s">
        <v>3895</v>
      </c>
      <c r="Z282" s="101">
        <v>3173499921</v>
      </c>
      <c r="AA282" s="101"/>
      <c r="AB282" s="101">
        <v>2</v>
      </c>
      <c r="AC282" s="94"/>
      <c r="AD282" s="102">
        <v>44861</v>
      </c>
      <c r="AE282" s="102">
        <v>44866</v>
      </c>
      <c r="AF282" s="94"/>
      <c r="AG282" s="103">
        <v>44926</v>
      </c>
      <c r="AH282" s="104">
        <v>4520000</v>
      </c>
      <c r="AI282" s="105">
        <v>9040000</v>
      </c>
      <c r="AJ282" s="105"/>
      <c r="AK282" s="105"/>
      <c r="AL282" s="27" t="s">
        <v>3896</v>
      </c>
      <c r="AM282" s="127" t="s">
        <v>1497</v>
      </c>
      <c r="AN282" s="94">
        <v>869</v>
      </c>
      <c r="AO282" s="98" t="s">
        <v>3897</v>
      </c>
      <c r="AP282" s="107">
        <v>44861</v>
      </c>
      <c r="AQ282" s="94" t="s">
        <v>1434</v>
      </c>
      <c r="AR282" s="98" t="s">
        <v>1575</v>
      </c>
      <c r="AS282" s="94">
        <v>3</v>
      </c>
      <c r="AT282" s="94">
        <f>IFERROR(VLOOKUP(AS282,#REF!,2,0), )</f>
        <v>0</v>
      </c>
      <c r="AU282" s="94">
        <v>40</v>
      </c>
      <c r="AV282" s="119" t="s">
        <v>1576</v>
      </c>
      <c r="AW282" s="94">
        <v>2162</v>
      </c>
      <c r="AX282" s="94" t="s">
        <v>457</v>
      </c>
      <c r="AY282" s="101">
        <v>1</v>
      </c>
      <c r="AZ282" s="101">
        <v>1</v>
      </c>
      <c r="BA282" s="101"/>
      <c r="BB282" s="101"/>
      <c r="BC282" s="101"/>
      <c r="BD282" s="101"/>
      <c r="BE282" s="101"/>
      <c r="BF282" s="108"/>
      <c r="BG282" s="108"/>
      <c r="BH282" s="108"/>
      <c r="BI282" s="108"/>
      <c r="BJ282" s="108"/>
      <c r="BK282" s="108"/>
      <c r="BL282" s="108"/>
      <c r="BM282" s="108"/>
      <c r="BN282" s="108"/>
      <c r="BO282" s="108"/>
      <c r="BP282" s="109"/>
      <c r="BQ282" s="101"/>
      <c r="BR282" s="109"/>
      <c r="BS282" s="109"/>
      <c r="BT282" s="109"/>
      <c r="BU282" s="109"/>
      <c r="BV282" s="109"/>
      <c r="BW282" s="109"/>
      <c r="BX282" s="109"/>
      <c r="BY282" s="101"/>
      <c r="BZ282" s="101"/>
      <c r="CA282" s="104">
        <v>4520000</v>
      </c>
      <c r="CB282" s="101">
        <v>1</v>
      </c>
      <c r="CC282" s="101">
        <v>0</v>
      </c>
      <c r="CD282" s="110">
        <v>44957</v>
      </c>
      <c r="CE282" s="109"/>
      <c r="CF282" s="109"/>
      <c r="CG282" s="104"/>
      <c r="CH282" s="101"/>
      <c r="CI282" s="101"/>
      <c r="CJ282" s="110"/>
      <c r="CK282" s="109"/>
      <c r="CL282" s="109"/>
      <c r="CM282" s="109"/>
      <c r="CN282" s="109"/>
      <c r="CO282" s="101"/>
      <c r="CP282" s="110"/>
      <c r="CQ282" s="109">
        <f t="shared" si="26"/>
        <v>4520000</v>
      </c>
      <c r="CR282" s="111">
        <f t="shared" si="29"/>
        <v>1</v>
      </c>
      <c r="CS282" s="111">
        <f t="shared" si="28"/>
        <v>0</v>
      </c>
      <c r="CT282" s="110">
        <v>44957</v>
      </c>
      <c r="CU282" s="391">
        <f t="shared" si="30"/>
        <v>13560000</v>
      </c>
      <c r="CV282" s="109"/>
      <c r="CW282" s="94"/>
      <c r="CX282" s="94"/>
      <c r="CY282" s="94"/>
      <c r="CZ282" s="144"/>
      <c r="DA282" s="144"/>
      <c r="DB282" s="144"/>
      <c r="DC282" s="144"/>
      <c r="DD282" s="144"/>
      <c r="DE282" s="144"/>
      <c r="DF282" s="94"/>
      <c r="DG282" s="94" t="s">
        <v>1847</v>
      </c>
      <c r="DH282" s="27" t="s">
        <v>1458</v>
      </c>
      <c r="DI282" s="94"/>
      <c r="DJ282" s="94" t="s">
        <v>1266</v>
      </c>
      <c r="DK282" s="94"/>
      <c r="DL282" s="101"/>
      <c r="DM282" s="114"/>
      <c r="DN282" s="98"/>
      <c r="DO282" s="203" t="s">
        <v>3537</v>
      </c>
    </row>
    <row r="283" spans="1:119" ht="25.5" customHeight="1" x14ac:dyDescent="0.25">
      <c r="A283" s="93" t="s">
        <v>1267</v>
      </c>
      <c r="B283" s="94">
        <v>2022</v>
      </c>
      <c r="C283" s="95" t="s">
        <v>3898</v>
      </c>
      <c r="D283" s="96" t="s">
        <v>3899</v>
      </c>
      <c r="E283" s="97" t="s">
        <v>3900</v>
      </c>
      <c r="F283" s="325" t="s">
        <v>3901</v>
      </c>
      <c r="G283" s="94" t="s">
        <v>1425</v>
      </c>
      <c r="H283" s="94" t="s">
        <v>1426</v>
      </c>
      <c r="I283" s="94" t="s">
        <v>1427</v>
      </c>
      <c r="J283" s="98" t="s">
        <v>3902</v>
      </c>
      <c r="K283" s="309" t="s">
        <v>1268</v>
      </c>
      <c r="L283" s="27" t="s">
        <v>4409</v>
      </c>
      <c r="M283" s="94" t="s">
        <v>1430</v>
      </c>
      <c r="N283" s="99">
        <v>80189508</v>
      </c>
      <c r="O283" s="100">
        <v>2</v>
      </c>
      <c r="P283" s="94" t="s">
        <v>1565</v>
      </c>
      <c r="Q283" s="94" t="s">
        <v>1431</v>
      </c>
      <c r="R283" s="378" t="s">
        <v>1485</v>
      </c>
      <c r="S283" s="94" t="s">
        <v>1451</v>
      </c>
      <c r="T283" s="94"/>
      <c r="U283" s="94"/>
      <c r="V283" s="101"/>
      <c r="W283" s="94"/>
      <c r="X283" s="94"/>
      <c r="Y283" s="94"/>
      <c r="Z283" s="101">
        <v>3507692793</v>
      </c>
      <c r="AA283" s="101"/>
      <c r="AB283" s="101">
        <v>2</v>
      </c>
      <c r="AC283" s="94">
        <v>0</v>
      </c>
      <c r="AD283" s="102">
        <v>44862</v>
      </c>
      <c r="AE283" s="102">
        <v>44865</v>
      </c>
      <c r="AF283" s="94"/>
      <c r="AG283" s="130">
        <v>44925</v>
      </c>
      <c r="AH283" s="104" t="s">
        <v>3903</v>
      </c>
      <c r="AI283" s="105">
        <v>9010000</v>
      </c>
      <c r="AJ283" s="105"/>
      <c r="AK283" s="105"/>
      <c r="AL283" s="27" t="s">
        <v>3904</v>
      </c>
      <c r="AM283" s="127" t="s">
        <v>1497</v>
      </c>
      <c r="AN283" s="94">
        <v>876</v>
      </c>
      <c r="AO283" s="98" t="s">
        <v>3905</v>
      </c>
      <c r="AP283" s="107">
        <v>44865</v>
      </c>
      <c r="AQ283" s="94" t="s">
        <v>1434</v>
      </c>
      <c r="AR283" s="98" t="s">
        <v>1514</v>
      </c>
      <c r="AS283" s="101">
        <v>1</v>
      </c>
      <c r="AT283" s="94">
        <f>IFERROR(VLOOKUP(AS283,#REF!,2,0), )</f>
        <v>0</v>
      </c>
      <c r="AU283" s="94">
        <v>6</v>
      </c>
      <c r="AV283" s="94" t="s">
        <v>1449</v>
      </c>
      <c r="AW283" s="94">
        <v>2094</v>
      </c>
      <c r="AX283" s="98" t="s">
        <v>294</v>
      </c>
      <c r="AY283" s="101">
        <v>1</v>
      </c>
      <c r="AZ283" s="101">
        <v>1</v>
      </c>
      <c r="BA283" s="101"/>
      <c r="BB283" s="101"/>
      <c r="BC283" s="101"/>
      <c r="BD283" s="101"/>
      <c r="BE283" s="101"/>
      <c r="BF283" s="108"/>
      <c r="BG283" s="108"/>
      <c r="BH283" s="108"/>
      <c r="BI283" s="108"/>
      <c r="BJ283" s="108"/>
      <c r="BK283" s="108"/>
      <c r="BL283" s="108"/>
      <c r="BM283" s="108"/>
      <c r="BN283" s="108"/>
      <c r="BO283" s="108"/>
      <c r="BP283" s="109"/>
      <c r="BQ283" s="101"/>
      <c r="BR283" s="109"/>
      <c r="BS283" s="109"/>
      <c r="BT283" s="109"/>
      <c r="BU283" s="109"/>
      <c r="BV283" s="109"/>
      <c r="BW283" s="109"/>
      <c r="BX283" s="109"/>
      <c r="BY283" s="101"/>
      <c r="BZ283" s="101"/>
      <c r="CA283" s="104">
        <v>2252000</v>
      </c>
      <c r="CB283" s="101">
        <v>0</v>
      </c>
      <c r="CC283" s="101">
        <v>15</v>
      </c>
      <c r="CD283" s="110">
        <v>44941</v>
      </c>
      <c r="CE283" s="109"/>
      <c r="CF283" s="109"/>
      <c r="CG283" s="104"/>
      <c r="CH283" s="101"/>
      <c r="CI283" s="101"/>
      <c r="CJ283" s="110"/>
      <c r="CK283" s="109"/>
      <c r="CL283" s="109"/>
      <c r="CM283" s="109"/>
      <c r="CN283" s="109"/>
      <c r="CO283" s="101"/>
      <c r="CP283" s="110"/>
      <c r="CQ283" s="109">
        <f t="shared" si="26"/>
        <v>2252000</v>
      </c>
      <c r="CR283" s="111">
        <f t="shared" si="29"/>
        <v>0</v>
      </c>
      <c r="CS283" s="111">
        <f t="shared" si="28"/>
        <v>15</v>
      </c>
      <c r="CT283" s="110">
        <v>44941</v>
      </c>
      <c r="CU283" s="391">
        <f t="shared" si="30"/>
        <v>11262000</v>
      </c>
      <c r="CV283" s="109"/>
      <c r="CW283" s="94"/>
      <c r="CX283" s="94"/>
      <c r="CY283" s="94"/>
      <c r="CZ283" s="144"/>
      <c r="DA283" s="144"/>
      <c r="DB283" s="144"/>
      <c r="DC283" s="144"/>
      <c r="DD283" s="144"/>
      <c r="DE283" s="144"/>
      <c r="DF283" s="94"/>
      <c r="DG283" s="94" t="s">
        <v>1847</v>
      </c>
      <c r="DH283" s="27" t="s">
        <v>1458</v>
      </c>
      <c r="DI283" s="94"/>
      <c r="DJ283" s="94" t="s">
        <v>1255</v>
      </c>
      <c r="DK283" s="94"/>
      <c r="DL283" s="101"/>
      <c r="DM283" s="114"/>
      <c r="DN283" s="98"/>
      <c r="DO283" s="203" t="s">
        <v>3537</v>
      </c>
    </row>
    <row r="284" spans="1:119" ht="25.5" customHeight="1" x14ac:dyDescent="0.25">
      <c r="A284" s="93" t="s">
        <v>1269</v>
      </c>
      <c r="B284" s="94">
        <v>2022</v>
      </c>
      <c r="C284" s="95" t="s">
        <v>3906</v>
      </c>
      <c r="D284" s="96" t="s">
        <v>3907</v>
      </c>
      <c r="E284" s="97" t="s">
        <v>3908</v>
      </c>
      <c r="F284" s="325" t="s">
        <v>3909</v>
      </c>
      <c r="G284" s="94" t="s">
        <v>1425</v>
      </c>
      <c r="H284" s="94" t="s">
        <v>1426</v>
      </c>
      <c r="I284" s="94" t="s">
        <v>1427</v>
      </c>
      <c r="J284" s="98" t="s">
        <v>1622</v>
      </c>
      <c r="K284" s="309" t="s">
        <v>1971</v>
      </c>
      <c r="L284" s="27" t="s">
        <v>4455</v>
      </c>
      <c r="M284" s="94" t="s">
        <v>1430</v>
      </c>
      <c r="N284" s="99">
        <v>1012379356</v>
      </c>
      <c r="O284" s="100">
        <v>9</v>
      </c>
      <c r="P284" s="94" t="s">
        <v>1565</v>
      </c>
      <c r="Q284" s="94" t="s">
        <v>1431</v>
      </c>
      <c r="R284" s="378" t="s">
        <v>1485</v>
      </c>
      <c r="S284" s="94" t="s">
        <v>1451</v>
      </c>
      <c r="T284" s="94"/>
      <c r="U284" s="94"/>
      <c r="V284" s="101"/>
      <c r="W284" s="94"/>
      <c r="X284" s="94"/>
      <c r="Y284" s="94" t="s">
        <v>3910</v>
      </c>
      <c r="Z284" s="101">
        <v>3005699131</v>
      </c>
      <c r="AA284" s="101"/>
      <c r="AB284" s="101">
        <v>2</v>
      </c>
      <c r="AC284" s="94">
        <v>0</v>
      </c>
      <c r="AD284" s="102">
        <v>44862</v>
      </c>
      <c r="AE284" s="102">
        <v>44868</v>
      </c>
      <c r="AF284" s="94"/>
      <c r="AG284" s="103">
        <v>44932</v>
      </c>
      <c r="AH284" s="104">
        <v>4520000</v>
      </c>
      <c r="AI284" s="105">
        <v>9040000</v>
      </c>
      <c r="AJ284" s="105"/>
      <c r="AK284" s="105"/>
      <c r="AL284" s="27"/>
      <c r="AM284" s="94"/>
      <c r="AN284" s="94">
        <v>879</v>
      </c>
      <c r="AO284" s="98" t="s">
        <v>3911</v>
      </c>
      <c r="AP284" s="107">
        <v>44866</v>
      </c>
      <c r="AQ284" s="94" t="s">
        <v>1434</v>
      </c>
      <c r="AR284" s="98" t="s">
        <v>1439</v>
      </c>
      <c r="AS284" s="115">
        <v>5</v>
      </c>
      <c r="AT284" s="115">
        <v>0</v>
      </c>
      <c r="AU284" s="115">
        <v>57</v>
      </c>
      <c r="AV284" s="115" t="s">
        <v>1437</v>
      </c>
      <c r="AW284" s="115">
        <v>2172</v>
      </c>
      <c r="AX284" s="115" t="s">
        <v>51</v>
      </c>
      <c r="AY284" s="101"/>
      <c r="AZ284" s="101"/>
      <c r="BA284" s="101">
        <v>1</v>
      </c>
      <c r="BB284" s="101">
        <v>1</v>
      </c>
      <c r="BC284" s="101"/>
      <c r="BD284" s="101"/>
      <c r="BE284" s="101"/>
      <c r="BF284" s="108"/>
      <c r="BG284" s="108"/>
      <c r="BH284" s="108"/>
      <c r="BI284" s="108">
        <v>44896</v>
      </c>
      <c r="BJ284" s="108"/>
      <c r="BK284" s="108"/>
      <c r="BL284" s="108"/>
      <c r="BM284" s="108">
        <v>44902</v>
      </c>
      <c r="BN284" s="108"/>
      <c r="BO284" s="108"/>
      <c r="BP284" s="109" t="s">
        <v>1430</v>
      </c>
      <c r="BQ284" s="125">
        <v>1032482648</v>
      </c>
      <c r="BR284" s="98" t="s">
        <v>3912</v>
      </c>
      <c r="BS284" s="109"/>
      <c r="BT284" s="109"/>
      <c r="BU284" s="109"/>
      <c r="BV284" s="109"/>
      <c r="BW284" s="109"/>
      <c r="BX284" s="109"/>
      <c r="BY284" s="101"/>
      <c r="BZ284" s="101"/>
      <c r="CA284" s="104">
        <v>0</v>
      </c>
      <c r="CB284" s="101"/>
      <c r="CC284" s="101"/>
      <c r="CD284" s="110"/>
      <c r="CE284" s="109"/>
      <c r="CF284" s="109"/>
      <c r="CG284" s="104"/>
      <c r="CH284" s="101"/>
      <c r="CI284" s="101"/>
      <c r="CJ284" s="110"/>
      <c r="CK284" s="109"/>
      <c r="CL284" s="109"/>
      <c r="CM284" s="109"/>
      <c r="CN284" s="109"/>
      <c r="CO284" s="101"/>
      <c r="CP284" s="110"/>
      <c r="CQ284" s="109">
        <f t="shared" si="26"/>
        <v>0</v>
      </c>
      <c r="CR284" s="111">
        <f t="shared" si="29"/>
        <v>0</v>
      </c>
      <c r="CS284" s="111">
        <f t="shared" si="28"/>
        <v>0</v>
      </c>
      <c r="CT284" s="103">
        <v>44932</v>
      </c>
      <c r="CU284" s="391">
        <f t="shared" si="30"/>
        <v>9040000</v>
      </c>
      <c r="CV284" s="109"/>
      <c r="CW284" s="94"/>
      <c r="CX284" s="94"/>
      <c r="CY284" s="94"/>
      <c r="CZ284" s="144"/>
      <c r="DA284" s="144"/>
      <c r="DB284" s="144"/>
      <c r="DC284" s="144"/>
      <c r="DD284" s="144"/>
      <c r="DE284" s="144"/>
      <c r="DF284" s="94"/>
      <c r="DG284" s="94" t="s">
        <v>1847</v>
      </c>
      <c r="DH284" s="27" t="s">
        <v>1458</v>
      </c>
      <c r="DI284" s="94"/>
      <c r="DJ284" s="94" t="s">
        <v>1237</v>
      </c>
      <c r="DK284" s="94"/>
      <c r="DL284" s="114"/>
      <c r="DM284" s="114"/>
      <c r="DN284" s="98"/>
      <c r="DO284" s="203" t="s">
        <v>3537</v>
      </c>
    </row>
    <row r="285" spans="1:119" ht="25.5" customHeight="1" x14ac:dyDescent="0.25">
      <c r="A285" s="93" t="s">
        <v>1270</v>
      </c>
      <c r="B285" s="94">
        <v>2022</v>
      </c>
      <c r="C285" s="95" t="s">
        <v>3913</v>
      </c>
      <c r="D285" s="96" t="s">
        <v>3914</v>
      </c>
      <c r="E285" s="97" t="s">
        <v>3915</v>
      </c>
      <c r="F285" s="325" t="s">
        <v>3916</v>
      </c>
      <c r="G285" s="94" t="s">
        <v>1425</v>
      </c>
      <c r="H285" s="94" t="s">
        <v>1426</v>
      </c>
      <c r="I285" s="94" t="s">
        <v>1427</v>
      </c>
      <c r="J285" s="98" t="s">
        <v>3917</v>
      </c>
      <c r="K285" s="309" t="s">
        <v>1627</v>
      </c>
      <c r="L285" s="27" t="s">
        <v>4408</v>
      </c>
      <c r="M285" s="94" t="s">
        <v>1430</v>
      </c>
      <c r="N285" s="99">
        <v>1122647761</v>
      </c>
      <c r="O285" s="100">
        <v>8</v>
      </c>
      <c r="P285" s="94" t="s">
        <v>1628</v>
      </c>
      <c r="Q285" s="94" t="s">
        <v>1431</v>
      </c>
      <c r="R285" s="378" t="s">
        <v>1485</v>
      </c>
      <c r="S285" s="94" t="s">
        <v>1451</v>
      </c>
      <c r="T285" s="94"/>
      <c r="U285" s="94"/>
      <c r="V285" s="101"/>
      <c r="W285" s="94"/>
      <c r="X285" s="94"/>
      <c r="Y285" s="94" t="s">
        <v>1629</v>
      </c>
      <c r="Z285" s="101">
        <v>3203399236</v>
      </c>
      <c r="AA285" s="101"/>
      <c r="AB285" s="101">
        <v>2</v>
      </c>
      <c r="AC285" s="94">
        <v>0</v>
      </c>
      <c r="AD285" s="102">
        <v>44861</v>
      </c>
      <c r="AE285" s="102">
        <v>44866</v>
      </c>
      <c r="AF285" s="94"/>
      <c r="AG285" s="103">
        <v>44922</v>
      </c>
      <c r="AH285" s="104">
        <v>4520000</v>
      </c>
      <c r="AI285" s="105">
        <v>9040000</v>
      </c>
      <c r="AJ285" s="105"/>
      <c r="AK285" s="105"/>
      <c r="AL285" s="27" t="s">
        <v>3918</v>
      </c>
      <c r="AM285" s="127" t="s">
        <v>1673</v>
      </c>
      <c r="AN285" s="94">
        <v>874</v>
      </c>
      <c r="AO285" s="98" t="s">
        <v>3919</v>
      </c>
      <c r="AP285" s="107">
        <v>44865</v>
      </c>
      <c r="AQ285" s="94" t="s">
        <v>1434</v>
      </c>
      <c r="AR285" s="98" t="s">
        <v>1439</v>
      </c>
      <c r="AS285" s="101">
        <v>5</v>
      </c>
      <c r="AT285" s="94" t="s">
        <v>3714</v>
      </c>
      <c r="AU285" s="94">
        <v>57</v>
      </c>
      <c r="AV285" s="94" t="s">
        <v>3715</v>
      </c>
      <c r="AW285" s="94">
        <v>2172</v>
      </c>
      <c r="AX285" s="98" t="s">
        <v>51</v>
      </c>
      <c r="AY285" s="101"/>
      <c r="AZ285" s="101"/>
      <c r="BA285" s="101"/>
      <c r="BB285" s="101"/>
      <c r="BC285" s="101"/>
      <c r="BD285" s="101"/>
      <c r="BE285" s="101"/>
      <c r="BF285" s="108"/>
      <c r="BG285" s="108"/>
      <c r="BH285" s="108"/>
      <c r="BI285" s="108"/>
      <c r="BJ285" s="108"/>
      <c r="BK285" s="108"/>
      <c r="BL285" s="108"/>
      <c r="BM285" s="108"/>
      <c r="BN285" s="108"/>
      <c r="BO285" s="108"/>
      <c r="BP285" s="109"/>
      <c r="BQ285" s="101"/>
      <c r="BR285" s="109"/>
      <c r="BS285" s="109"/>
      <c r="BT285" s="109"/>
      <c r="BU285" s="109"/>
      <c r="BV285" s="109"/>
      <c r="BW285" s="109"/>
      <c r="BX285" s="109"/>
      <c r="BY285" s="101"/>
      <c r="BZ285" s="101"/>
      <c r="CA285" s="104">
        <v>0</v>
      </c>
      <c r="CB285" s="101"/>
      <c r="CC285" s="101"/>
      <c r="CD285" s="110"/>
      <c r="CE285" s="109"/>
      <c r="CF285" s="109"/>
      <c r="CG285" s="104"/>
      <c r="CH285" s="101"/>
      <c r="CI285" s="101"/>
      <c r="CJ285" s="110"/>
      <c r="CK285" s="109"/>
      <c r="CL285" s="109"/>
      <c r="CM285" s="109"/>
      <c r="CN285" s="109"/>
      <c r="CO285" s="101"/>
      <c r="CP285" s="110"/>
      <c r="CQ285" s="109">
        <f t="shared" si="26"/>
        <v>0</v>
      </c>
      <c r="CR285" s="111">
        <f t="shared" si="29"/>
        <v>0</v>
      </c>
      <c r="CS285" s="111">
        <f t="shared" si="28"/>
        <v>0</v>
      </c>
      <c r="CT285" s="103">
        <v>44922</v>
      </c>
      <c r="CU285" s="391">
        <f t="shared" si="30"/>
        <v>9040000</v>
      </c>
      <c r="CV285" s="109"/>
      <c r="CW285" s="94"/>
      <c r="CX285" s="94"/>
      <c r="CY285" s="94"/>
      <c r="CZ285" s="144"/>
      <c r="DA285" s="144"/>
      <c r="DB285" s="144"/>
      <c r="DC285" s="144"/>
      <c r="DD285" s="144"/>
      <c r="DE285" s="144"/>
      <c r="DF285" s="94"/>
      <c r="DG285" s="94" t="s">
        <v>1847</v>
      </c>
      <c r="DH285" s="27" t="s">
        <v>1458</v>
      </c>
      <c r="DI285" s="94"/>
      <c r="DJ285" s="94" t="s">
        <v>1237</v>
      </c>
      <c r="DK285" s="94"/>
      <c r="DL285" s="114"/>
      <c r="DM285" s="114"/>
      <c r="DN285" s="98"/>
      <c r="DO285" s="203" t="s">
        <v>3537</v>
      </c>
    </row>
    <row r="286" spans="1:119" ht="25.5" customHeight="1" x14ac:dyDescent="0.25">
      <c r="A286" s="93" t="s">
        <v>1271</v>
      </c>
      <c r="B286" s="94">
        <v>2022</v>
      </c>
      <c r="C286" s="95" t="s">
        <v>3920</v>
      </c>
      <c r="D286" s="96" t="s">
        <v>3921</v>
      </c>
      <c r="E286" s="97" t="s">
        <v>3922</v>
      </c>
      <c r="F286" s="325">
        <v>-79026</v>
      </c>
      <c r="G286" s="94" t="s">
        <v>1425</v>
      </c>
      <c r="H286" s="94" t="s">
        <v>1426</v>
      </c>
      <c r="I286" s="94" t="s">
        <v>1427</v>
      </c>
      <c r="J286" s="98" t="s">
        <v>3923</v>
      </c>
      <c r="K286" s="309" t="s">
        <v>1736</v>
      </c>
      <c r="L286" s="27" t="s">
        <v>4421</v>
      </c>
      <c r="M286" s="94" t="s">
        <v>1430</v>
      </c>
      <c r="N286" s="99">
        <v>52124799</v>
      </c>
      <c r="O286" s="100">
        <v>8</v>
      </c>
      <c r="P286" s="94"/>
      <c r="Q286" s="94" t="s">
        <v>1431</v>
      </c>
      <c r="R286" s="382" t="s">
        <v>1470</v>
      </c>
      <c r="S286" s="94" t="s">
        <v>1451</v>
      </c>
      <c r="T286" s="94"/>
      <c r="U286" s="94"/>
      <c r="V286" s="101"/>
      <c r="W286" s="94"/>
      <c r="X286" s="94"/>
      <c r="Y286" s="94" t="s">
        <v>1737</v>
      </c>
      <c r="Z286" s="101">
        <v>3138353964</v>
      </c>
      <c r="AA286" s="101"/>
      <c r="AB286" s="101">
        <v>2</v>
      </c>
      <c r="AC286" s="94">
        <v>0</v>
      </c>
      <c r="AD286" s="102">
        <v>44868</v>
      </c>
      <c r="AE286" s="102">
        <v>44869</v>
      </c>
      <c r="AF286" s="94"/>
      <c r="AG286" s="103">
        <v>44929</v>
      </c>
      <c r="AH286" s="104">
        <v>2300000</v>
      </c>
      <c r="AI286" s="105">
        <v>4600000</v>
      </c>
      <c r="AJ286" s="105"/>
      <c r="AK286" s="105"/>
      <c r="AL286" s="27" t="s">
        <v>3924</v>
      </c>
      <c r="AM286" s="127" t="s">
        <v>1673</v>
      </c>
      <c r="AN286" s="94">
        <v>894</v>
      </c>
      <c r="AO286" s="98" t="s">
        <v>3925</v>
      </c>
      <c r="AP286" s="107">
        <v>44869</v>
      </c>
      <c r="AQ286" s="94" t="s">
        <v>1434</v>
      </c>
      <c r="AR286" s="98" t="s">
        <v>3564</v>
      </c>
      <c r="AS286" s="115">
        <v>1</v>
      </c>
      <c r="AT286" s="115">
        <v>0</v>
      </c>
      <c r="AU286" s="115">
        <v>1</v>
      </c>
      <c r="AV286" s="115" t="s">
        <v>1482</v>
      </c>
      <c r="AW286" s="115">
        <v>2045</v>
      </c>
      <c r="AX286" s="115" t="s">
        <v>60</v>
      </c>
      <c r="AY286" s="101">
        <v>1</v>
      </c>
      <c r="AZ286" s="101">
        <v>1</v>
      </c>
      <c r="BA286" s="101"/>
      <c r="BB286" s="101"/>
      <c r="BC286" s="101"/>
      <c r="BD286" s="101"/>
      <c r="BE286" s="101"/>
      <c r="BF286" s="108"/>
      <c r="BG286" s="108"/>
      <c r="BH286" s="108"/>
      <c r="BI286" s="108"/>
      <c r="BJ286" s="108"/>
      <c r="BK286" s="108"/>
      <c r="BL286" s="108"/>
      <c r="BM286" s="108"/>
      <c r="BN286" s="108"/>
      <c r="BO286" s="108"/>
      <c r="BP286" s="109"/>
      <c r="BQ286" s="101"/>
      <c r="BR286" s="109"/>
      <c r="BS286" s="109"/>
      <c r="BT286" s="109"/>
      <c r="BU286" s="109"/>
      <c r="BV286" s="109"/>
      <c r="BW286" s="109"/>
      <c r="BX286" s="109"/>
      <c r="BY286" s="101"/>
      <c r="BZ286" s="101"/>
      <c r="CA286" s="104">
        <v>2300000</v>
      </c>
      <c r="CB286" s="101">
        <v>1</v>
      </c>
      <c r="CC286" s="101">
        <v>0</v>
      </c>
      <c r="CD286" s="110">
        <v>44960</v>
      </c>
      <c r="CE286" s="109"/>
      <c r="CF286" s="109"/>
      <c r="CG286" s="104"/>
      <c r="CH286" s="101"/>
      <c r="CI286" s="101"/>
      <c r="CJ286" s="110"/>
      <c r="CK286" s="109"/>
      <c r="CL286" s="109"/>
      <c r="CM286" s="109"/>
      <c r="CN286" s="109"/>
      <c r="CO286" s="101"/>
      <c r="CP286" s="110"/>
      <c r="CQ286" s="109">
        <f t="shared" si="26"/>
        <v>2300000</v>
      </c>
      <c r="CR286" s="111">
        <f t="shared" si="29"/>
        <v>1</v>
      </c>
      <c r="CS286" s="111">
        <f t="shared" si="28"/>
        <v>0</v>
      </c>
      <c r="CT286" s="110">
        <v>44960</v>
      </c>
      <c r="CU286" s="391">
        <f t="shared" si="30"/>
        <v>6900000</v>
      </c>
      <c r="CV286" s="109"/>
      <c r="CW286" s="94"/>
      <c r="CX286" s="94"/>
      <c r="CY286" s="94"/>
      <c r="CZ286" s="144"/>
      <c r="DA286" s="144"/>
      <c r="DB286" s="144"/>
      <c r="DC286" s="144"/>
      <c r="DD286" s="144"/>
      <c r="DE286" s="144"/>
      <c r="DF286" s="94"/>
      <c r="DG286" s="94" t="s">
        <v>1847</v>
      </c>
      <c r="DH286" s="27" t="s">
        <v>1458</v>
      </c>
      <c r="DI286" s="94"/>
      <c r="DJ286" s="94" t="s">
        <v>1266</v>
      </c>
      <c r="DK286" s="94"/>
      <c r="DL286" s="114"/>
      <c r="DM286" s="114"/>
      <c r="DN286" s="98"/>
      <c r="DO286" s="203" t="s">
        <v>3537</v>
      </c>
    </row>
    <row r="287" spans="1:119" ht="25.5" customHeight="1" x14ac:dyDescent="0.25">
      <c r="A287" s="93" t="s">
        <v>1272</v>
      </c>
      <c r="B287" s="94">
        <v>2022</v>
      </c>
      <c r="C287" s="95" t="s">
        <v>3926</v>
      </c>
      <c r="D287" s="96" t="s">
        <v>3927</v>
      </c>
      <c r="E287" s="97" t="s">
        <v>3928</v>
      </c>
      <c r="F287" s="325" t="s">
        <v>3929</v>
      </c>
      <c r="G287" s="94" t="s">
        <v>1425</v>
      </c>
      <c r="H287" s="94" t="s">
        <v>1426</v>
      </c>
      <c r="I287" s="94" t="s">
        <v>1427</v>
      </c>
      <c r="J287" s="98" t="s">
        <v>3930</v>
      </c>
      <c r="K287" s="309" t="s">
        <v>1273</v>
      </c>
      <c r="L287" s="27" t="s">
        <v>997</v>
      </c>
      <c r="M287" s="94" t="s">
        <v>1430</v>
      </c>
      <c r="N287" s="99">
        <v>79326120</v>
      </c>
      <c r="O287" s="100">
        <v>3</v>
      </c>
      <c r="P287" s="94" t="s">
        <v>1582</v>
      </c>
      <c r="Q287" s="94" t="s">
        <v>1431</v>
      </c>
      <c r="R287" s="378" t="s">
        <v>1470</v>
      </c>
      <c r="S287" s="94" t="s">
        <v>1451</v>
      </c>
      <c r="T287" s="94"/>
      <c r="U287" s="94"/>
      <c r="V287" s="101"/>
      <c r="W287" s="94"/>
      <c r="X287" s="94"/>
      <c r="Y287" s="94" t="s">
        <v>1742</v>
      </c>
      <c r="Z287" s="101">
        <v>3203959050</v>
      </c>
      <c r="AA287" s="101"/>
      <c r="AB287" s="101">
        <v>2</v>
      </c>
      <c r="AC287" s="94">
        <v>0</v>
      </c>
      <c r="AD287" s="102">
        <v>44868</v>
      </c>
      <c r="AE287" s="102">
        <v>44869</v>
      </c>
      <c r="AF287" s="94"/>
      <c r="AG287" s="103">
        <v>44929</v>
      </c>
      <c r="AH287" s="104">
        <v>2300000</v>
      </c>
      <c r="AI287" s="105">
        <v>4600000</v>
      </c>
      <c r="AJ287" s="105"/>
      <c r="AK287" s="105"/>
      <c r="AL287" s="27" t="s">
        <v>3931</v>
      </c>
      <c r="AM287" s="127" t="s">
        <v>1673</v>
      </c>
      <c r="AN287" s="94">
        <v>885</v>
      </c>
      <c r="AO287" s="98" t="s">
        <v>3932</v>
      </c>
      <c r="AP287" s="107">
        <v>44869</v>
      </c>
      <c r="AQ287" s="94" t="s">
        <v>1434</v>
      </c>
      <c r="AR287" s="98" t="s">
        <v>1514</v>
      </c>
      <c r="AS287" s="101">
        <v>1</v>
      </c>
      <c r="AT287" s="94">
        <f>IFERROR(VLOOKUP(AS287,#REF!,2,0), )</f>
        <v>0</v>
      </c>
      <c r="AU287" s="94">
        <v>6</v>
      </c>
      <c r="AV287" s="94" t="s">
        <v>1449</v>
      </c>
      <c r="AW287" s="94">
        <v>2094</v>
      </c>
      <c r="AX287" s="98" t="s">
        <v>294</v>
      </c>
      <c r="AY287" s="101"/>
      <c r="AZ287" s="101"/>
      <c r="BA287" s="101"/>
      <c r="BB287" s="101"/>
      <c r="BC287" s="101"/>
      <c r="BD287" s="101"/>
      <c r="BE287" s="101"/>
      <c r="BF287" s="108"/>
      <c r="BG287" s="108"/>
      <c r="BH287" s="108"/>
      <c r="BI287" s="108"/>
      <c r="BJ287" s="108"/>
      <c r="BK287" s="108"/>
      <c r="BL287" s="108"/>
      <c r="BM287" s="108"/>
      <c r="BN287" s="108"/>
      <c r="BO287" s="108"/>
      <c r="BP287" s="109"/>
      <c r="BQ287" s="101"/>
      <c r="BR287" s="109"/>
      <c r="BS287" s="109"/>
      <c r="BT287" s="109"/>
      <c r="BU287" s="109"/>
      <c r="BV287" s="109"/>
      <c r="BW287" s="109"/>
      <c r="BX287" s="109"/>
      <c r="BY287" s="101"/>
      <c r="BZ287" s="101"/>
      <c r="CA287" s="104">
        <v>0</v>
      </c>
      <c r="CB287" s="101"/>
      <c r="CC287" s="101"/>
      <c r="CD287" s="110"/>
      <c r="CE287" s="109"/>
      <c r="CF287" s="109"/>
      <c r="CG287" s="104"/>
      <c r="CH287" s="101"/>
      <c r="CI287" s="101"/>
      <c r="CJ287" s="110"/>
      <c r="CK287" s="109"/>
      <c r="CL287" s="109"/>
      <c r="CM287" s="109"/>
      <c r="CN287" s="109"/>
      <c r="CO287" s="101"/>
      <c r="CP287" s="110"/>
      <c r="CQ287" s="109">
        <f t="shared" si="26"/>
        <v>0</v>
      </c>
      <c r="CR287" s="111">
        <f t="shared" si="29"/>
        <v>0</v>
      </c>
      <c r="CS287" s="111">
        <f t="shared" si="28"/>
        <v>0</v>
      </c>
      <c r="CT287" s="103">
        <v>44929</v>
      </c>
      <c r="CU287" s="391">
        <f t="shared" si="30"/>
        <v>4600000</v>
      </c>
      <c r="CV287" s="109"/>
      <c r="CW287" s="94"/>
      <c r="CX287" s="94"/>
      <c r="CY287" s="94"/>
      <c r="CZ287" s="144"/>
      <c r="DA287" s="144"/>
      <c r="DB287" s="144"/>
      <c r="DC287" s="144"/>
      <c r="DD287" s="144"/>
      <c r="DE287" s="144"/>
      <c r="DF287" s="94"/>
      <c r="DG287" s="94" t="s">
        <v>1847</v>
      </c>
      <c r="DH287" s="27" t="s">
        <v>1458</v>
      </c>
      <c r="DI287" s="94"/>
      <c r="DJ287" s="94" t="s">
        <v>1230</v>
      </c>
      <c r="DK287" s="94"/>
      <c r="DL287" s="114"/>
      <c r="DM287" s="114"/>
      <c r="DN287" s="98"/>
      <c r="DO287" s="203" t="s">
        <v>3537</v>
      </c>
    </row>
    <row r="288" spans="1:119" ht="25.5" customHeight="1" x14ac:dyDescent="0.25">
      <c r="A288" s="93" t="s">
        <v>1274</v>
      </c>
      <c r="B288" s="94">
        <v>2022</v>
      </c>
      <c r="C288" s="95" t="s">
        <v>3933</v>
      </c>
      <c r="D288" s="96" t="s">
        <v>3934</v>
      </c>
      <c r="E288" s="97" t="s">
        <v>3935</v>
      </c>
      <c r="F288" s="325" t="s">
        <v>3936</v>
      </c>
      <c r="G288" s="94" t="s">
        <v>1750</v>
      </c>
      <c r="H288" s="94" t="s">
        <v>1426</v>
      </c>
      <c r="I288" s="94" t="s">
        <v>1751</v>
      </c>
      <c r="J288" s="132" t="s">
        <v>3937</v>
      </c>
      <c r="K288" s="309" t="s">
        <v>3938</v>
      </c>
      <c r="L288" s="27" t="s">
        <v>4456</v>
      </c>
      <c r="M288" s="94" t="s">
        <v>1529</v>
      </c>
      <c r="N288" s="125">
        <v>899999115</v>
      </c>
      <c r="O288" s="100">
        <v>8</v>
      </c>
      <c r="P288" s="94"/>
      <c r="Q288" s="94" t="s">
        <v>1530</v>
      </c>
      <c r="R288" s="382" t="s">
        <v>1808</v>
      </c>
      <c r="S288" s="94"/>
      <c r="T288" t="s">
        <v>3939</v>
      </c>
      <c r="U288" s="94" t="s">
        <v>1430</v>
      </c>
      <c r="V288" s="101">
        <v>79501184</v>
      </c>
      <c r="W288" s="94"/>
      <c r="X288" s="94"/>
      <c r="Y288" s="94" t="s">
        <v>3940</v>
      </c>
      <c r="Z288" s="101">
        <v>2423773</v>
      </c>
      <c r="AA288" s="101"/>
      <c r="AB288" s="101">
        <v>10</v>
      </c>
      <c r="AC288" s="94">
        <v>0</v>
      </c>
      <c r="AD288" s="102">
        <v>44862</v>
      </c>
      <c r="AE288" s="102">
        <v>44864</v>
      </c>
      <c r="AF288" s="94"/>
      <c r="AG288" s="103">
        <v>45167</v>
      </c>
      <c r="AH288" s="104"/>
      <c r="AI288" s="105">
        <v>42533599</v>
      </c>
      <c r="AJ288" s="105"/>
      <c r="AK288" s="105"/>
      <c r="AL288" s="27"/>
      <c r="AM288" s="94"/>
      <c r="AN288" s="94">
        <v>872</v>
      </c>
      <c r="AO288" s="98" t="s">
        <v>3941</v>
      </c>
      <c r="AP288" s="107">
        <v>44862</v>
      </c>
      <c r="AQ288" s="94" t="s">
        <v>1531</v>
      </c>
      <c r="AR288" s="99" t="s">
        <v>3942</v>
      </c>
      <c r="AS288" s="101" t="s">
        <v>3307</v>
      </c>
      <c r="AT288" s="94" t="s">
        <v>1531</v>
      </c>
      <c r="AU288" s="94" t="s">
        <v>3307</v>
      </c>
      <c r="AV288" s="94" t="s">
        <v>1531</v>
      </c>
      <c r="AW288" s="94"/>
      <c r="AX288" s="94"/>
      <c r="AY288" s="101">
        <v>1</v>
      </c>
      <c r="AZ288" s="101">
        <v>1</v>
      </c>
      <c r="BA288" s="101"/>
      <c r="BB288" s="101"/>
      <c r="BC288" s="101"/>
      <c r="BD288" s="101"/>
      <c r="BE288" s="101"/>
      <c r="BF288" s="108"/>
      <c r="BG288" s="108"/>
      <c r="BH288" s="108"/>
      <c r="BI288" s="108"/>
      <c r="BJ288" s="108"/>
      <c r="BK288" s="108"/>
      <c r="BL288" s="108"/>
      <c r="BM288" s="108"/>
      <c r="BN288" s="108"/>
      <c r="BO288" s="108"/>
      <c r="BP288" s="109"/>
      <c r="BQ288" s="101"/>
      <c r="BR288" s="109"/>
      <c r="BS288" s="109"/>
      <c r="BT288" s="109"/>
      <c r="BU288" s="109"/>
      <c r="BV288" s="109"/>
      <c r="BW288" s="109"/>
      <c r="BX288" s="109"/>
      <c r="BY288" s="101"/>
      <c r="BZ288" s="101"/>
      <c r="CA288" s="104">
        <v>11434325</v>
      </c>
      <c r="CB288" s="101">
        <v>4</v>
      </c>
      <c r="CC288" s="101">
        <v>29</v>
      </c>
      <c r="CD288" s="110">
        <v>45319</v>
      </c>
      <c r="CE288" s="109"/>
      <c r="CF288" s="109"/>
      <c r="CG288" s="104"/>
      <c r="CH288" s="101"/>
      <c r="CI288" s="101"/>
      <c r="CJ288" s="110"/>
      <c r="CK288" s="109"/>
      <c r="CL288" s="109"/>
      <c r="CM288" s="109"/>
      <c r="CN288" s="109"/>
      <c r="CO288" s="101"/>
      <c r="CP288" s="110"/>
      <c r="CQ288" s="109">
        <f t="shared" si="26"/>
        <v>11434325</v>
      </c>
      <c r="CR288" s="111">
        <f t="shared" si="29"/>
        <v>4</v>
      </c>
      <c r="CS288" s="111">
        <f t="shared" si="28"/>
        <v>29</v>
      </c>
      <c r="CT288" s="103">
        <v>45319</v>
      </c>
      <c r="CU288" s="391">
        <f t="shared" si="30"/>
        <v>53967924</v>
      </c>
      <c r="CV288" s="109"/>
      <c r="CW288" s="94"/>
      <c r="CX288" s="94"/>
      <c r="CY288" s="94"/>
      <c r="CZ288" s="144"/>
      <c r="DA288" s="144"/>
      <c r="DB288" s="144"/>
      <c r="DC288" s="144"/>
      <c r="DD288" s="144"/>
      <c r="DE288" s="144"/>
      <c r="DF288" s="94"/>
      <c r="DG288" s="94" t="s">
        <v>1847</v>
      </c>
      <c r="DH288" s="27" t="s">
        <v>1458</v>
      </c>
      <c r="DI288" s="94"/>
      <c r="DJ288" s="94" t="s">
        <v>1255</v>
      </c>
      <c r="DK288" s="94"/>
      <c r="DL288" s="114"/>
      <c r="DM288" s="114"/>
      <c r="DN288" s="98"/>
      <c r="DO288" s="203" t="s">
        <v>3537</v>
      </c>
    </row>
    <row r="289" spans="1:119" ht="25.5" customHeight="1" x14ac:dyDescent="0.25">
      <c r="A289" s="93" t="s">
        <v>1275</v>
      </c>
      <c r="B289" s="94">
        <v>2022</v>
      </c>
      <c r="C289" s="95" t="s">
        <v>3943</v>
      </c>
      <c r="D289" s="96" t="s">
        <v>3944</v>
      </c>
      <c r="E289" s="97" t="s">
        <v>3945</v>
      </c>
      <c r="F289" s="325" t="s">
        <v>3946</v>
      </c>
      <c r="G289" s="94" t="s">
        <v>3634</v>
      </c>
      <c r="H289" s="94" t="s">
        <v>1727</v>
      </c>
      <c r="I289" s="94" t="s">
        <v>1777</v>
      </c>
      <c r="J289" s="233" t="s">
        <v>3947</v>
      </c>
      <c r="K289" s="311" t="s">
        <v>3948</v>
      </c>
      <c r="L289" s="27" t="s">
        <v>4457</v>
      </c>
      <c r="M289" s="94" t="s">
        <v>1529</v>
      </c>
      <c r="N289" s="99">
        <v>9004092317</v>
      </c>
      <c r="O289" s="100"/>
      <c r="P289" s="94"/>
      <c r="Q289" s="94" t="s">
        <v>1530</v>
      </c>
      <c r="R289" s="382" t="s">
        <v>1808</v>
      </c>
      <c r="S289" s="94"/>
      <c r="T289" s="94"/>
      <c r="U289" s="94"/>
      <c r="V289" s="101"/>
      <c r="W289" s="94"/>
      <c r="X289" s="94"/>
      <c r="Y289" s="94"/>
      <c r="Z289" s="101"/>
      <c r="AA289" s="101"/>
      <c r="AB289" s="101">
        <v>3</v>
      </c>
      <c r="AC289" s="94"/>
      <c r="AD289" s="102">
        <v>44861</v>
      </c>
      <c r="AE289" s="102">
        <v>44861</v>
      </c>
      <c r="AF289" s="234">
        <v>44861</v>
      </c>
      <c r="AG289" s="103">
        <v>44951</v>
      </c>
      <c r="AH289" s="104"/>
      <c r="AI289" s="105">
        <v>32487360</v>
      </c>
      <c r="AJ289" s="105"/>
      <c r="AK289" s="105"/>
      <c r="AL289" s="27"/>
      <c r="AM289" s="94"/>
      <c r="AN289" s="94"/>
      <c r="AO289" s="98"/>
      <c r="AP289" s="113"/>
      <c r="AQ289" s="94"/>
      <c r="AR289" s="99"/>
      <c r="AS289" s="101">
        <v>1</v>
      </c>
      <c r="AT289" s="94" t="s">
        <v>1448</v>
      </c>
      <c r="AU289" s="94">
        <v>21</v>
      </c>
      <c r="AV289" s="94" t="s">
        <v>1590</v>
      </c>
      <c r="AW289" s="94">
        <v>2049</v>
      </c>
      <c r="AX289" s="94" t="s">
        <v>361</v>
      </c>
      <c r="AY289" s="101"/>
      <c r="AZ289" s="101"/>
      <c r="BA289" s="101"/>
      <c r="BB289" s="101"/>
      <c r="BC289" s="101"/>
      <c r="BD289" s="101"/>
      <c r="BE289" s="101"/>
      <c r="BF289" s="108"/>
      <c r="BG289" s="108"/>
      <c r="BH289" s="108"/>
      <c r="BI289" s="108"/>
      <c r="BJ289" s="108"/>
      <c r="BK289" s="108"/>
      <c r="BL289" s="108"/>
      <c r="BM289" s="108"/>
      <c r="BN289" s="108"/>
      <c r="BO289" s="108"/>
      <c r="BP289" s="109"/>
      <c r="BQ289" s="101"/>
      <c r="BR289" s="109"/>
      <c r="BS289" s="109"/>
      <c r="BT289" s="109"/>
      <c r="BU289" s="109"/>
      <c r="BV289" s="109"/>
      <c r="BW289" s="109"/>
      <c r="BX289" s="109"/>
      <c r="BY289" s="101"/>
      <c r="BZ289" s="101"/>
      <c r="CA289" s="104">
        <v>0</v>
      </c>
      <c r="CB289" s="101"/>
      <c r="CC289" s="101"/>
      <c r="CD289" s="110"/>
      <c r="CE289" s="109"/>
      <c r="CF289" s="109"/>
      <c r="CG289" s="104"/>
      <c r="CH289" s="101"/>
      <c r="CI289" s="101"/>
      <c r="CJ289" s="110"/>
      <c r="CK289" s="109"/>
      <c r="CL289" s="109"/>
      <c r="CM289" s="109"/>
      <c r="CN289" s="109"/>
      <c r="CO289" s="101"/>
      <c r="CP289" s="110"/>
      <c r="CQ289" s="109">
        <f t="shared" si="26"/>
        <v>0</v>
      </c>
      <c r="CR289" s="111">
        <f t="shared" si="29"/>
        <v>0</v>
      </c>
      <c r="CS289" s="111">
        <f t="shared" si="28"/>
        <v>0</v>
      </c>
      <c r="CT289" s="103">
        <v>44951</v>
      </c>
      <c r="CU289" s="391">
        <f t="shared" si="30"/>
        <v>32487360</v>
      </c>
      <c r="CV289" s="109"/>
      <c r="CW289" s="94"/>
      <c r="CX289" s="94"/>
      <c r="CY289" s="94"/>
      <c r="CZ289" s="144"/>
      <c r="DA289" s="144"/>
      <c r="DB289" s="144"/>
      <c r="DC289" s="144"/>
      <c r="DD289" s="144"/>
      <c r="DE289" s="144"/>
      <c r="DF289" s="94"/>
      <c r="DG289" s="94"/>
      <c r="DH289" s="94"/>
      <c r="DI289" s="94"/>
      <c r="DJ289" s="94"/>
      <c r="DK289" s="94"/>
      <c r="DL289" s="114"/>
      <c r="DM289" s="114"/>
      <c r="DN289" s="98"/>
      <c r="DO289" s="203" t="s">
        <v>3537</v>
      </c>
    </row>
    <row r="290" spans="1:119" ht="25.5" customHeight="1" x14ac:dyDescent="0.25">
      <c r="A290" s="93" t="s">
        <v>1276</v>
      </c>
      <c r="B290" s="94">
        <v>2022</v>
      </c>
      <c r="C290" s="95" t="s">
        <v>3949</v>
      </c>
      <c r="D290" s="96" t="s">
        <v>3950</v>
      </c>
      <c r="E290" s="147" t="s">
        <v>3951</v>
      </c>
      <c r="F290" s="325" t="s">
        <v>3952</v>
      </c>
      <c r="G290" s="94" t="s">
        <v>1425</v>
      </c>
      <c r="H290" s="94" t="s">
        <v>1426</v>
      </c>
      <c r="I290" s="94" t="s">
        <v>1427</v>
      </c>
      <c r="J290" s="98" t="s">
        <v>3953</v>
      </c>
      <c r="K290" s="309" t="s">
        <v>1694</v>
      </c>
      <c r="L290" s="27" t="s">
        <v>4414</v>
      </c>
      <c r="M290" s="94" t="s">
        <v>1430</v>
      </c>
      <c r="N290" s="99">
        <v>1012448646</v>
      </c>
      <c r="O290" s="100">
        <v>6</v>
      </c>
      <c r="P290" s="94" t="s">
        <v>1582</v>
      </c>
      <c r="Q290" s="94" t="s">
        <v>1431</v>
      </c>
      <c r="R290" s="378" t="s">
        <v>1470</v>
      </c>
      <c r="S290" s="94" t="s">
        <v>1451</v>
      </c>
      <c r="T290" s="94"/>
      <c r="U290" s="94"/>
      <c r="V290" s="101"/>
      <c r="W290" s="94"/>
      <c r="X290" s="94"/>
      <c r="Y290" s="94"/>
      <c r="Z290" s="101">
        <v>3043979353</v>
      </c>
      <c r="AA290" s="101"/>
      <c r="AB290" s="101">
        <v>2</v>
      </c>
      <c r="AC290" s="94">
        <v>0</v>
      </c>
      <c r="AD290" s="102">
        <v>44868</v>
      </c>
      <c r="AE290" s="102">
        <v>44873</v>
      </c>
      <c r="AF290" s="94"/>
      <c r="AG290" s="103">
        <v>44933</v>
      </c>
      <c r="AH290" s="104">
        <v>2800000</v>
      </c>
      <c r="AI290" s="105">
        <v>5600000</v>
      </c>
      <c r="AJ290" s="105"/>
      <c r="AK290" s="105"/>
      <c r="AL290" s="27" t="s">
        <v>3954</v>
      </c>
      <c r="AM290" s="127" t="s">
        <v>1673</v>
      </c>
      <c r="AN290" s="94">
        <v>891</v>
      </c>
      <c r="AO290" s="98" t="s">
        <v>3955</v>
      </c>
      <c r="AP290" s="107">
        <v>44869</v>
      </c>
      <c r="AQ290" s="94" t="s">
        <v>1434</v>
      </c>
      <c r="AR290" s="98" t="s">
        <v>1479</v>
      </c>
      <c r="AS290" s="115">
        <v>1</v>
      </c>
      <c r="AT290" s="115">
        <v>0</v>
      </c>
      <c r="AU290" s="115">
        <v>20</v>
      </c>
      <c r="AV290" s="115">
        <v>0</v>
      </c>
      <c r="AW290" s="115">
        <v>2072</v>
      </c>
      <c r="AX290" s="115" t="s">
        <v>254</v>
      </c>
      <c r="AY290" s="101"/>
      <c r="AZ290" s="101"/>
      <c r="BA290" s="101"/>
      <c r="BB290" s="101"/>
      <c r="BC290" s="101"/>
      <c r="BD290" s="101"/>
      <c r="BE290" s="101"/>
      <c r="BF290" s="108"/>
      <c r="BG290" s="108"/>
      <c r="BH290" s="108"/>
      <c r="BI290" s="108"/>
      <c r="BJ290" s="108"/>
      <c r="BK290" s="108"/>
      <c r="BL290" s="108"/>
      <c r="BM290" s="108"/>
      <c r="BN290" s="108"/>
      <c r="BO290" s="108"/>
      <c r="BP290" s="109"/>
      <c r="BQ290" s="101"/>
      <c r="BR290" s="109"/>
      <c r="BS290" s="109"/>
      <c r="BT290" s="109"/>
      <c r="BU290" s="109"/>
      <c r="BV290" s="109"/>
      <c r="BW290" s="109"/>
      <c r="BX290" s="109"/>
      <c r="BY290" s="101"/>
      <c r="BZ290" s="101"/>
      <c r="CA290" s="104">
        <v>0</v>
      </c>
      <c r="CB290" s="101"/>
      <c r="CC290" s="101"/>
      <c r="CD290" s="110"/>
      <c r="CE290" s="109"/>
      <c r="CF290" s="109"/>
      <c r="CG290" s="104"/>
      <c r="CH290" s="101"/>
      <c r="CI290" s="101"/>
      <c r="CJ290" s="110"/>
      <c r="CK290" s="109"/>
      <c r="CL290" s="109"/>
      <c r="CM290" s="109"/>
      <c r="CN290" s="109"/>
      <c r="CO290" s="101"/>
      <c r="CP290" s="110"/>
      <c r="CQ290" s="109">
        <f t="shared" si="26"/>
        <v>0</v>
      </c>
      <c r="CR290" s="111">
        <f t="shared" si="29"/>
        <v>0</v>
      </c>
      <c r="CS290" s="111">
        <f t="shared" si="28"/>
        <v>0</v>
      </c>
      <c r="CT290" s="103">
        <v>44933</v>
      </c>
      <c r="CU290" s="391">
        <f t="shared" si="30"/>
        <v>5600000</v>
      </c>
      <c r="CV290" s="109"/>
      <c r="CW290" s="94"/>
      <c r="CX290" s="94"/>
      <c r="CY290" s="94"/>
      <c r="CZ290" s="144"/>
      <c r="DA290" s="144"/>
      <c r="DB290" s="144"/>
      <c r="DC290" s="144"/>
      <c r="DD290" s="144"/>
      <c r="DE290" s="144"/>
      <c r="DF290" s="94"/>
      <c r="DG290" s="94" t="s">
        <v>3956</v>
      </c>
      <c r="DH290" s="27" t="s">
        <v>1458</v>
      </c>
      <c r="DI290" s="94"/>
      <c r="DJ290" s="94" t="s">
        <v>1255</v>
      </c>
      <c r="DK290" s="94"/>
      <c r="DL290" s="114"/>
      <c r="DM290" s="114"/>
      <c r="DN290" s="98"/>
      <c r="DO290" s="203" t="s">
        <v>3537</v>
      </c>
    </row>
    <row r="291" spans="1:119" ht="25.5" customHeight="1" x14ac:dyDescent="0.25">
      <c r="A291" s="93" t="s">
        <v>1277</v>
      </c>
      <c r="B291" s="94">
        <v>2022</v>
      </c>
      <c r="C291" s="95" t="s">
        <v>3949</v>
      </c>
      <c r="D291" s="96" t="s">
        <v>3957</v>
      </c>
      <c r="E291" s="97" t="s">
        <v>3951</v>
      </c>
      <c r="F291" s="325" t="s">
        <v>3952</v>
      </c>
      <c r="G291" s="94" t="s">
        <v>1425</v>
      </c>
      <c r="H291" s="94" t="s">
        <v>1426</v>
      </c>
      <c r="I291" s="94" t="s">
        <v>1427</v>
      </c>
      <c r="J291" s="98" t="s">
        <v>3953</v>
      </c>
      <c r="K291" s="309" t="s">
        <v>1695</v>
      </c>
      <c r="L291" s="27" t="s">
        <v>4415</v>
      </c>
      <c r="M291" s="94" t="s">
        <v>1430</v>
      </c>
      <c r="N291" s="99">
        <v>1033688308</v>
      </c>
      <c r="O291" s="100">
        <v>7</v>
      </c>
      <c r="P291" s="94" t="s">
        <v>1565</v>
      </c>
      <c r="Q291" s="94" t="s">
        <v>1431</v>
      </c>
      <c r="R291" s="378" t="s">
        <v>1470</v>
      </c>
      <c r="S291" s="94" t="s">
        <v>1451</v>
      </c>
      <c r="T291" s="94"/>
      <c r="U291" s="94"/>
      <c r="V291" s="101"/>
      <c r="W291" s="94"/>
      <c r="X291" s="94"/>
      <c r="Y291" s="94" t="s">
        <v>1696</v>
      </c>
      <c r="Z291" s="101">
        <v>317012236</v>
      </c>
      <c r="AA291" s="101"/>
      <c r="AB291" s="101">
        <v>2</v>
      </c>
      <c r="AC291" s="94">
        <v>0</v>
      </c>
      <c r="AD291" s="102">
        <v>44868</v>
      </c>
      <c r="AE291" s="102">
        <v>44874</v>
      </c>
      <c r="AF291" s="94"/>
      <c r="AG291" s="103">
        <v>44934</v>
      </c>
      <c r="AH291" s="104">
        <v>2800000</v>
      </c>
      <c r="AI291" s="105">
        <v>5600000</v>
      </c>
      <c r="AJ291" s="105"/>
      <c r="AK291" s="105"/>
      <c r="AL291" s="27" t="s">
        <v>3958</v>
      </c>
      <c r="AM291" s="127" t="s">
        <v>3959</v>
      </c>
      <c r="AN291" s="94">
        <v>890</v>
      </c>
      <c r="AO291" s="98" t="s">
        <v>3960</v>
      </c>
      <c r="AP291" s="107">
        <v>44869</v>
      </c>
      <c r="AQ291" s="94" t="s">
        <v>1434</v>
      </c>
      <c r="AR291" s="98" t="s">
        <v>1479</v>
      </c>
      <c r="AS291" s="115">
        <v>1</v>
      </c>
      <c r="AT291" s="115">
        <v>0</v>
      </c>
      <c r="AU291" s="115">
        <v>20</v>
      </c>
      <c r="AV291" s="115">
        <v>0</v>
      </c>
      <c r="AW291" s="115">
        <v>2072</v>
      </c>
      <c r="AX291" s="115" t="s">
        <v>254</v>
      </c>
      <c r="AY291" s="101"/>
      <c r="AZ291" s="101"/>
      <c r="BA291" s="101"/>
      <c r="BB291" s="101"/>
      <c r="BC291" s="101"/>
      <c r="BD291" s="101"/>
      <c r="BE291" s="101"/>
      <c r="BF291" s="108"/>
      <c r="BG291" s="108"/>
      <c r="BH291" s="108"/>
      <c r="BI291" s="108"/>
      <c r="BJ291" s="108"/>
      <c r="BK291" s="108"/>
      <c r="BL291" s="108"/>
      <c r="BM291" s="108"/>
      <c r="BN291" s="108"/>
      <c r="BO291" s="108"/>
      <c r="BP291" s="109"/>
      <c r="BQ291" s="101"/>
      <c r="BR291" s="109"/>
      <c r="BS291" s="109"/>
      <c r="BT291" s="109"/>
      <c r="BU291" s="109"/>
      <c r="BV291" s="109"/>
      <c r="BW291" s="109"/>
      <c r="BX291" s="109"/>
      <c r="BY291" s="101"/>
      <c r="BZ291" s="101"/>
      <c r="CA291" s="104">
        <v>0</v>
      </c>
      <c r="CB291" s="101"/>
      <c r="CC291" s="101"/>
      <c r="CD291" s="110"/>
      <c r="CE291" s="109"/>
      <c r="CF291" s="109"/>
      <c r="CG291" s="104"/>
      <c r="CH291" s="101"/>
      <c r="CI291" s="101"/>
      <c r="CJ291" s="110"/>
      <c r="CK291" s="109"/>
      <c r="CL291" s="109"/>
      <c r="CM291" s="109"/>
      <c r="CN291" s="109"/>
      <c r="CO291" s="101"/>
      <c r="CP291" s="110"/>
      <c r="CQ291" s="109">
        <f t="shared" si="26"/>
        <v>0</v>
      </c>
      <c r="CR291" s="111">
        <f t="shared" si="29"/>
        <v>0</v>
      </c>
      <c r="CS291" s="111">
        <f t="shared" si="28"/>
        <v>0</v>
      </c>
      <c r="CT291" s="103">
        <v>44934</v>
      </c>
      <c r="CU291" s="391">
        <f t="shared" si="30"/>
        <v>5600000</v>
      </c>
      <c r="CV291" s="109"/>
      <c r="CW291" s="94"/>
      <c r="CX291" s="94"/>
      <c r="CY291" s="94"/>
      <c r="CZ291" s="144"/>
      <c r="DA291" s="144"/>
      <c r="DB291" s="144"/>
      <c r="DC291" s="144"/>
      <c r="DD291" s="144"/>
      <c r="DE291" s="144"/>
      <c r="DF291" s="94"/>
      <c r="DG291" s="94" t="s">
        <v>3956</v>
      </c>
      <c r="DH291" s="27" t="s">
        <v>1458</v>
      </c>
      <c r="DI291" s="94"/>
      <c r="DJ291" s="94" t="s">
        <v>1255</v>
      </c>
      <c r="DK291" s="94"/>
      <c r="DL291" s="114"/>
      <c r="DM291" s="114"/>
      <c r="DN291" s="98"/>
      <c r="DO291" s="203" t="s">
        <v>3537</v>
      </c>
    </row>
    <row r="292" spans="1:119" ht="25.5" customHeight="1" x14ac:dyDescent="0.25">
      <c r="A292" s="93" t="s">
        <v>1278</v>
      </c>
      <c r="B292" s="94">
        <v>2022</v>
      </c>
      <c r="C292" s="95" t="s">
        <v>3961</v>
      </c>
      <c r="D292" s="96" t="s">
        <v>3962</v>
      </c>
      <c r="E292" s="97" t="s">
        <v>3963</v>
      </c>
      <c r="F292" s="325" t="s">
        <v>3964</v>
      </c>
      <c r="G292" s="94" t="s">
        <v>3634</v>
      </c>
      <c r="H292" s="94" t="s">
        <v>1727</v>
      </c>
      <c r="I292" s="94" t="s">
        <v>1739</v>
      </c>
      <c r="J292" s="98" t="s">
        <v>3965</v>
      </c>
      <c r="K292" s="309" t="s">
        <v>1279</v>
      </c>
      <c r="L292" s="27" t="s">
        <v>4458</v>
      </c>
      <c r="M292" s="94" t="s">
        <v>1529</v>
      </c>
      <c r="N292" s="99" t="s">
        <v>3966</v>
      </c>
      <c r="O292" s="100">
        <v>5</v>
      </c>
      <c r="P292" s="94"/>
      <c r="Q292" s="94" t="s">
        <v>1530</v>
      </c>
      <c r="R292" s="382" t="s">
        <v>1808</v>
      </c>
      <c r="S292" s="94"/>
      <c r="T292" t="s">
        <v>3967</v>
      </c>
      <c r="U292" s="94" t="s">
        <v>1430</v>
      </c>
      <c r="V292" s="23">
        <v>52715809</v>
      </c>
      <c r="W292" s="94"/>
      <c r="X292" s="94"/>
      <c r="Y292" s="94"/>
      <c r="Z292" s="101"/>
      <c r="AA292" s="101"/>
      <c r="AB292" s="101">
        <v>0</v>
      </c>
      <c r="AC292" s="94">
        <v>45</v>
      </c>
      <c r="AD292" s="102">
        <v>44603</v>
      </c>
      <c r="AE292" s="102">
        <v>44874</v>
      </c>
      <c r="AF292" s="94"/>
      <c r="AG292" s="103">
        <v>44918</v>
      </c>
      <c r="AH292" s="104"/>
      <c r="AI292" s="105">
        <v>113858000</v>
      </c>
      <c r="AJ292" s="105"/>
      <c r="AK292" s="105"/>
      <c r="AL292" s="27">
        <v>280060006</v>
      </c>
      <c r="AM292" s="127" t="s">
        <v>1452</v>
      </c>
      <c r="AN292" s="94">
        <v>893</v>
      </c>
      <c r="AO292" s="98" t="s">
        <v>3968</v>
      </c>
      <c r="AP292" s="107">
        <v>44869</v>
      </c>
      <c r="AQ292" s="94" t="s">
        <v>1434</v>
      </c>
      <c r="AR292" s="98" t="s">
        <v>1489</v>
      </c>
      <c r="AS292" s="115">
        <v>1</v>
      </c>
      <c r="AT292" s="115" t="s">
        <v>1448</v>
      </c>
      <c r="AU292" s="115">
        <v>6</v>
      </c>
      <c r="AV292" s="115" t="s">
        <v>1449</v>
      </c>
      <c r="AW292" s="115">
        <v>2101</v>
      </c>
      <c r="AX292" s="115" t="s">
        <v>220</v>
      </c>
      <c r="AY292" s="101"/>
      <c r="AZ292" s="101"/>
      <c r="BA292" s="101"/>
      <c r="BB292" s="101"/>
      <c r="BC292" s="101"/>
      <c r="BD292" s="101"/>
      <c r="BE292" s="101"/>
      <c r="BF292" s="108"/>
      <c r="BG292" s="108"/>
      <c r="BH292" s="108"/>
      <c r="BI292" s="108"/>
      <c r="BJ292" s="108"/>
      <c r="BK292" s="108"/>
      <c r="BL292" s="108"/>
      <c r="BM292" s="108"/>
      <c r="BN292" s="108"/>
      <c r="BO292" s="108"/>
      <c r="BP292" s="109"/>
      <c r="BQ292" s="101"/>
      <c r="BR292" s="109"/>
      <c r="BS292" s="109"/>
      <c r="BT292" s="109"/>
      <c r="BU292" s="109"/>
      <c r="BV292" s="109"/>
      <c r="BW292" s="109"/>
      <c r="BX292" s="109"/>
      <c r="BY292" s="101"/>
      <c r="BZ292" s="101"/>
      <c r="CA292" s="104">
        <v>0</v>
      </c>
      <c r="CB292" s="101"/>
      <c r="CC292" s="101"/>
      <c r="CD292" s="110"/>
      <c r="CE292" s="109"/>
      <c r="CF292" s="109"/>
      <c r="CG292" s="104"/>
      <c r="CH292" s="101"/>
      <c r="CI292" s="101"/>
      <c r="CJ292" s="110"/>
      <c r="CK292" s="109"/>
      <c r="CL292" s="109"/>
      <c r="CM292" s="109"/>
      <c r="CN292" s="109"/>
      <c r="CO292" s="101"/>
      <c r="CP292" s="110"/>
      <c r="CQ292" s="109">
        <f t="shared" si="26"/>
        <v>0</v>
      </c>
      <c r="CR292" s="111">
        <f t="shared" si="29"/>
        <v>0</v>
      </c>
      <c r="CS292" s="111">
        <f t="shared" si="28"/>
        <v>0</v>
      </c>
      <c r="CT292" s="103">
        <v>44918</v>
      </c>
      <c r="CU292" s="391">
        <f t="shared" si="30"/>
        <v>113858000</v>
      </c>
      <c r="CV292" s="109"/>
      <c r="CW292" s="94"/>
      <c r="CX292" s="94"/>
      <c r="CY292" s="94"/>
      <c r="CZ292" s="144"/>
      <c r="DA292" s="144"/>
      <c r="DB292" s="144"/>
      <c r="DC292" s="144"/>
      <c r="DD292" s="144"/>
      <c r="DE292" s="144"/>
      <c r="DF292" s="94"/>
      <c r="DG292" s="94"/>
      <c r="DH292" s="94"/>
      <c r="DI292" s="94"/>
      <c r="DJ292" s="94"/>
      <c r="DK292" s="94"/>
      <c r="DL292" s="114"/>
      <c r="DM292" s="114"/>
      <c r="DN292" s="98"/>
      <c r="DO292" s="203" t="s">
        <v>3537</v>
      </c>
    </row>
    <row r="293" spans="1:119" ht="25.5" customHeight="1" x14ac:dyDescent="0.25">
      <c r="A293" s="93" t="s">
        <v>1280</v>
      </c>
      <c r="B293" s="94">
        <v>2022</v>
      </c>
      <c r="C293" s="95" t="s">
        <v>3906</v>
      </c>
      <c r="D293" s="96" t="s">
        <v>3969</v>
      </c>
      <c r="E293" s="97" t="s">
        <v>3908</v>
      </c>
      <c r="F293" s="325" t="s">
        <v>3970</v>
      </c>
      <c r="G293" s="94" t="s">
        <v>1425</v>
      </c>
      <c r="H293" s="94" t="s">
        <v>1426</v>
      </c>
      <c r="I293" s="94" t="s">
        <v>1427</v>
      </c>
      <c r="J293" s="98" t="s">
        <v>3971</v>
      </c>
      <c r="K293" s="309" t="s">
        <v>1281</v>
      </c>
      <c r="L293" s="27" t="s">
        <v>988</v>
      </c>
      <c r="M293" s="94" t="s">
        <v>1430</v>
      </c>
      <c r="N293" s="99">
        <v>1032479457</v>
      </c>
      <c r="O293" s="100">
        <v>6</v>
      </c>
      <c r="P293" s="94" t="s">
        <v>1565</v>
      </c>
      <c r="Q293" s="94" t="s">
        <v>1431</v>
      </c>
      <c r="R293" s="378" t="s">
        <v>1485</v>
      </c>
      <c r="S293" s="94" t="s">
        <v>1451</v>
      </c>
      <c r="T293" s="94"/>
      <c r="U293" s="94"/>
      <c r="V293" s="101"/>
      <c r="W293" s="94"/>
      <c r="X293" s="94"/>
      <c r="Y293" s="94" t="s">
        <v>3972</v>
      </c>
      <c r="Z293" s="101">
        <v>4161216</v>
      </c>
      <c r="AA293" s="101"/>
      <c r="AB293" s="101">
        <v>2</v>
      </c>
      <c r="AC293" s="94">
        <v>0</v>
      </c>
      <c r="AD293" s="102">
        <v>44868</v>
      </c>
      <c r="AE293" s="102">
        <v>44873</v>
      </c>
      <c r="AF293" s="94"/>
      <c r="AG293" s="103">
        <v>44933</v>
      </c>
      <c r="AH293" s="104">
        <v>4520000</v>
      </c>
      <c r="AI293" s="105">
        <v>9040000</v>
      </c>
      <c r="AJ293" s="105"/>
      <c r="AK293" s="105"/>
      <c r="AL293" s="27" t="s">
        <v>3973</v>
      </c>
      <c r="AM293" s="127" t="s">
        <v>1673</v>
      </c>
      <c r="AN293" s="94">
        <v>892</v>
      </c>
      <c r="AO293" s="98" t="s">
        <v>3974</v>
      </c>
      <c r="AP293" s="107">
        <v>44869</v>
      </c>
      <c r="AQ293" s="94" t="s">
        <v>1434</v>
      </c>
      <c r="AR293" s="98" t="s">
        <v>1439</v>
      </c>
      <c r="AS293" s="115">
        <v>5</v>
      </c>
      <c r="AT293" s="115" t="s">
        <v>1436</v>
      </c>
      <c r="AU293" s="115">
        <v>57</v>
      </c>
      <c r="AV293" s="115" t="s">
        <v>1437</v>
      </c>
      <c r="AW293" s="115">
        <v>2172</v>
      </c>
      <c r="AX293" s="115" t="s">
        <v>51</v>
      </c>
      <c r="AY293" s="101"/>
      <c r="AZ293" s="101"/>
      <c r="BA293" s="101"/>
      <c r="BB293" s="101"/>
      <c r="BC293" s="101"/>
      <c r="BD293" s="101"/>
      <c r="BE293" s="101"/>
      <c r="BF293" s="108"/>
      <c r="BG293" s="108"/>
      <c r="BH293" s="108"/>
      <c r="BI293" s="108"/>
      <c r="BJ293" s="108"/>
      <c r="BK293" s="108"/>
      <c r="BL293" s="108"/>
      <c r="BM293" s="108"/>
      <c r="BN293" s="108"/>
      <c r="BO293" s="108"/>
      <c r="BP293" s="109"/>
      <c r="BQ293" s="101"/>
      <c r="BR293" s="109"/>
      <c r="BS293" s="109"/>
      <c r="BT293" s="109"/>
      <c r="BU293" s="109"/>
      <c r="BV293" s="109"/>
      <c r="BW293" s="109"/>
      <c r="BX293" s="109"/>
      <c r="BY293" s="101"/>
      <c r="BZ293" s="101"/>
      <c r="CA293" s="104">
        <v>0</v>
      </c>
      <c r="CB293" s="101"/>
      <c r="CC293" s="101"/>
      <c r="CD293" s="110"/>
      <c r="CE293" s="109"/>
      <c r="CF293" s="109"/>
      <c r="CG293" s="104"/>
      <c r="CH293" s="101"/>
      <c r="CI293" s="101"/>
      <c r="CJ293" s="110"/>
      <c r="CK293" s="109"/>
      <c r="CL293" s="109"/>
      <c r="CM293" s="109"/>
      <c r="CN293" s="109"/>
      <c r="CO293" s="101"/>
      <c r="CP293" s="110"/>
      <c r="CQ293" s="109">
        <f t="shared" si="26"/>
        <v>0</v>
      </c>
      <c r="CR293" s="111">
        <f t="shared" si="29"/>
        <v>0</v>
      </c>
      <c r="CS293" s="111">
        <f t="shared" si="28"/>
        <v>0</v>
      </c>
      <c r="CT293" s="103">
        <v>44933</v>
      </c>
      <c r="CU293" s="391">
        <f t="shared" si="30"/>
        <v>9040000</v>
      </c>
      <c r="CV293" s="109"/>
      <c r="CW293" s="94"/>
      <c r="CX293" s="94"/>
      <c r="CY293" s="94"/>
      <c r="CZ293" s="144"/>
      <c r="DA293" s="144"/>
      <c r="DB293" s="144"/>
      <c r="DC293" s="144"/>
      <c r="DD293" s="144"/>
      <c r="DE293" s="144"/>
      <c r="DF293" s="94"/>
      <c r="DG293" s="94" t="s">
        <v>3975</v>
      </c>
      <c r="DH293" s="27" t="s">
        <v>1458</v>
      </c>
      <c r="DI293" s="94"/>
      <c r="DJ293" s="94" t="s">
        <v>1237</v>
      </c>
      <c r="DK293" s="94"/>
      <c r="DL293" s="114"/>
      <c r="DM293" s="114"/>
      <c r="DN293" s="98"/>
      <c r="DO293" s="203" t="s">
        <v>3537</v>
      </c>
    </row>
    <row r="294" spans="1:119" ht="25.5" customHeight="1" x14ac:dyDescent="0.25">
      <c r="A294" s="93" t="s">
        <v>1282</v>
      </c>
      <c r="B294" s="94">
        <v>2022</v>
      </c>
      <c r="C294" s="133" t="s">
        <v>3976</v>
      </c>
      <c r="D294" s="96" t="s">
        <v>3977</v>
      </c>
      <c r="E294" s="97" t="s">
        <v>3978</v>
      </c>
      <c r="F294" s="325" t="s">
        <v>3979</v>
      </c>
      <c r="G294" s="94" t="s">
        <v>1425</v>
      </c>
      <c r="H294" s="94" t="s">
        <v>1426</v>
      </c>
      <c r="I294" s="94" t="s">
        <v>1427</v>
      </c>
      <c r="J294" s="98" t="s">
        <v>2706</v>
      </c>
      <c r="K294" s="309" t="s">
        <v>1555</v>
      </c>
      <c r="L294" s="27" t="s">
        <v>4406</v>
      </c>
      <c r="M294" s="94" t="s">
        <v>1430</v>
      </c>
      <c r="N294" s="99">
        <v>79323115</v>
      </c>
      <c r="O294" s="100">
        <v>2</v>
      </c>
      <c r="P294" s="94"/>
      <c r="Q294" s="94" t="s">
        <v>1431</v>
      </c>
      <c r="R294" s="378" t="s">
        <v>1485</v>
      </c>
      <c r="S294" s="94" t="s">
        <v>1661</v>
      </c>
      <c r="T294" s="94"/>
      <c r="U294" s="94"/>
      <c r="V294" s="101"/>
      <c r="W294" s="94"/>
      <c r="X294" s="94"/>
      <c r="Y294" s="94"/>
      <c r="Z294" s="101">
        <v>3213400420</v>
      </c>
      <c r="AA294" s="101"/>
      <c r="AB294" s="101">
        <v>2</v>
      </c>
      <c r="AC294" s="94">
        <v>0</v>
      </c>
      <c r="AD294" s="102">
        <v>44873</v>
      </c>
      <c r="AE294" s="102">
        <v>44875</v>
      </c>
      <c r="AF294" s="94"/>
      <c r="AG294" s="103">
        <v>44935</v>
      </c>
      <c r="AH294" s="104">
        <v>4520000</v>
      </c>
      <c r="AI294" s="105">
        <v>9040000</v>
      </c>
      <c r="AJ294" s="105"/>
      <c r="AK294" s="105"/>
      <c r="AL294" s="27" t="s">
        <v>3980</v>
      </c>
      <c r="AM294" s="127" t="s">
        <v>3959</v>
      </c>
      <c r="AN294" s="94">
        <v>896</v>
      </c>
      <c r="AO294" s="98" t="s">
        <v>3981</v>
      </c>
      <c r="AP294" s="107">
        <v>44874</v>
      </c>
      <c r="AQ294" s="94" t="s">
        <v>1434</v>
      </c>
      <c r="AR294" s="98" t="s">
        <v>1505</v>
      </c>
      <c r="AS294" s="115">
        <v>3</v>
      </c>
      <c r="AT294" s="115" t="s">
        <v>1506</v>
      </c>
      <c r="AU294" s="115">
        <v>43</v>
      </c>
      <c r="AV294" s="115" t="s">
        <v>1507</v>
      </c>
      <c r="AW294" s="115">
        <v>2164</v>
      </c>
      <c r="AX294" s="115" t="s">
        <v>79</v>
      </c>
      <c r="AY294" s="101"/>
      <c r="AZ294" s="101"/>
      <c r="BA294" s="101"/>
      <c r="BB294" s="101"/>
      <c r="BC294" s="101"/>
      <c r="BD294" s="101"/>
      <c r="BE294" s="101"/>
      <c r="BF294" s="108"/>
      <c r="BG294" s="108"/>
      <c r="BH294" s="108"/>
      <c r="BI294" s="108"/>
      <c r="BJ294" s="108"/>
      <c r="BK294" s="108"/>
      <c r="BL294" s="108"/>
      <c r="BM294" s="108"/>
      <c r="BN294" s="108"/>
      <c r="BO294" s="108"/>
      <c r="BP294" s="109"/>
      <c r="BQ294" s="101"/>
      <c r="BR294" s="109"/>
      <c r="BS294" s="109"/>
      <c r="BT294" s="109"/>
      <c r="BU294" s="109"/>
      <c r="BV294" s="109"/>
      <c r="BW294" s="109"/>
      <c r="BX294" s="109"/>
      <c r="BY294" s="101"/>
      <c r="BZ294" s="101"/>
      <c r="CA294" s="104">
        <v>0</v>
      </c>
      <c r="CB294" s="101"/>
      <c r="CC294" s="101"/>
      <c r="CD294" s="110"/>
      <c r="CE294" s="109"/>
      <c r="CF294" s="109"/>
      <c r="CG294" s="104"/>
      <c r="CH294" s="101"/>
      <c r="CI294" s="101"/>
      <c r="CJ294" s="110"/>
      <c r="CK294" s="109"/>
      <c r="CL294" s="109"/>
      <c r="CM294" s="109"/>
      <c r="CN294" s="109"/>
      <c r="CO294" s="101"/>
      <c r="CP294" s="110"/>
      <c r="CQ294" s="109">
        <f t="shared" si="26"/>
        <v>0</v>
      </c>
      <c r="CR294" s="111">
        <f t="shared" si="29"/>
        <v>0</v>
      </c>
      <c r="CS294" s="111">
        <f t="shared" si="28"/>
        <v>0</v>
      </c>
      <c r="CT294" s="103">
        <v>44935</v>
      </c>
      <c r="CU294" s="391">
        <f t="shared" si="30"/>
        <v>9040000</v>
      </c>
      <c r="CV294" s="109"/>
      <c r="CW294" s="94"/>
      <c r="CX294" s="94"/>
      <c r="CY294" s="94"/>
      <c r="CZ294" s="144"/>
      <c r="DA294" s="144"/>
      <c r="DB294" s="144"/>
      <c r="DC294" s="144"/>
      <c r="DD294" s="144"/>
      <c r="DE294" s="144"/>
      <c r="DF294" s="94"/>
      <c r="DG294" s="94" t="s">
        <v>3975</v>
      </c>
      <c r="DH294" s="27" t="s">
        <v>1458</v>
      </c>
      <c r="DI294" s="94"/>
      <c r="DJ294" s="94" t="s">
        <v>1558</v>
      </c>
      <c r="DK294" s="94"/>
      <c r="DL294" s="114"/>
      <c r="DM294" s="114"/>
      <c r="DN294" s="98"/>
      <c r="DO294" s="203" t="s">
        <v>3537</v>
      </c>
    </row>
    <row r="295" spans="1:119" ht="25.5" customHeight="1" x14ac:dyDescent="0.25">
      <c r="A295" s="93" t="s">
        <v>1283</v>
      </c>
      <c r="B295" s="94">
        <v>2022</v>
      </c>
      <c r="C295" s="95" t="s">
        <v>3982</v>
      </c>
      <c r="D295" s="96" t="s">
        <v>3983</v>
      </c>
      <c r="E295" s="97" t="s">
        <v>3984</v>
      </c>
      <c r="F295" s="325" t="s">
        <v>3985</v>
      </c>
      <c r="G295" s="94" t="s">
        <v>1425</v>
      </c>
      <c r="H295" s="94" t="s">
        <v>1426</v>
      </c>
      <c r="I295" s="94" t="s">
        <v>1427</v>
      </c>
      <c r="J295" s="98" t="s">
        <v>3986</v>
      </c>
      <c r="K295" s="309" t="s">
        <v>3987</v>
      </c>
      <c r="L295" s="27" t="s">
        <v>4459</v>
      </c>
      <c r="M295" s="94" t="s">
        <v>1430</v>
      </c>
      <c r="N295" s="99">
        <v>1018474597</v>
      </c>
      <c r="O295" s="100">
        <v>5</v>
      </c>
      <c r="P295" s="94" t="s">
        <v>1565</v>
      </c>
      <c r="Q295" s="94" t="s">
        <v>1431</v>
      </c>
      <c r="R295" s="378" t="s">
        <v>1470</v>
      </c>
      <c r="S295" s="94" t="s">
        <v>1451</v>
      </c>
      <c r="T295" s="94"/>
      <c r="U295" s="94"/>
      <c r="V295" s="101"/>
      <c r="W295" s="94"/>
      <c r="X295" s="94"/>
      <c r="Y295" s="94" t="s">
        <v>3988</v>
      </c>
      <c r="Z295" s="101">
        <v>3148088194</v>
      </c>
      <c r="AA295" s="101"/>
      <c r="AB295" s="101">
        <v>2</v>
      </c>
      <c r="AC295" s="94">
        <v>0</v>
      </c>
      <c r="AD295" s="102">
        <v>44868</v>
      </c>
      <c r="AE295" s="102">
        <v>44873</v>
      </c>
      <c r="AF295" s="94"/>
      <c r="AG295" s="103">
        <v>44933</v>
      </c>
      <c r="AH295" s="104">
        <v>2600000</v>
      </c>
      <c r="AI295" s="105">
        <v>5200000</v>
      </c>
      <c r="AJ295" s="105"/>
      <c r="AK295" s="105"/>
      <c r="AL295" s="27" t="s">
        <v>3989</v>
      </c>
      <c r="AM295" s="127" t="s">
        <v>1673</v>
      </c>
      <c r="AN295" s="94">
        <v>886</v>
      </c>
      <c r="AO295" s="98" t="s">
        <v>3990</v>
      </c>
      <c r="AP295" s="107">
        <v>44869</v>
      </c>
      <c r="AQ295" s="94" t="s">
        <v>1434</v>
      </c>
      <c r="AR295" s="98" t="s">
        <v>3564</v>
      </c>
      <c r="AS295" s="94">
        <v>1</v>
      </c>
      <c r="AT295" s="94" t="s">
        <v>3547</v>
      </c>
      <c r="AU295" s="94">
        <v>1</v>
      </c>
      <c r="AV295" s="94" t="s">
        <v>1482</v>
      </c>
      <c r="AW295" s="94">
        <v>2045</v>
      </c>
      <c r="AX295" s="98" t="s">
        <v>60</v>
      </c>
      <c r="AY295" s="101">
        <v>1</v>
      </c>
      <c r="AZ295" s="101">
        <v>1</v>
      </c>
      <c r="BA295" s="101"/>
      <c r="BB295" s="101"/>
      <c r="BC295" s="101"/>
      <c r="BD295" s="101"/>
      <c r="BE295" s="101"/>
      <c r="BF295" s="108"/>
      <c r="BG295" s="108"/>
      <c r="BH295" s="108"/>
      <c r="BI295" s="108"/>
      <c r="BJ295" s="108"/>
      <c r="BK295" s="108"/>
      <c r="BL295" s="108"/>
      <c r="BM295" s="108"/>
      <c r="BN295" s="108"/>
      <c r="BO295" s="108"/>
      <c r="BP295" s="109"/>
      <c r="BQ295" s="101"/>
      <c r="BR295" s="109"/>
      <c r="BS295" s="109"/>
      <c r="BT295" s="109"/>
      <c r="BU295" s="109"/>
      <c r="BV295" s="109"/>
      <c r="BW295" s="109"/>
      <c r="BX295" s="109"/>
      <c r="BY295" s="101"/>
      <c r="BZ295" s="101"/>
      <c r="CA295" s="104">
        <v>1300000</v>
      </c>
      <c r="CB295" s="101">
        <v>0</v>
      </c>
      <c r="CC295" s="101">
        <v>15</v>
      </c>
      <c r="CD295" s="110">
        <v>44948</v>
      </c>
      <c r="CE295" s="109"/>
      <c r="CF295" s="109"/>
      <c r="CG295" s="104"/>
      <c r="CH295" s="101"/>
      <c r="CI295" s="101"/>
      <c r="CJ295" s="110"/>
      <c r="CK295" s="109"/>
      <c r="CL295" s="109"/>
      <c r="CM295" s="109"/>
      <c r="CN295" s="109"/>
      <c r="CO295" s="101"/>
      <c r="CP295" s="110"/>
      <c r="CQ295" s="109">
        <f t="shared" ref="CQ295:CQ351" si="31">+CA295+CG295+CM295</f>
        <v>1300000</v>
      </c>
      <c r="CR295" s="111">
        <f t="shared" si="29"/>
        <v>0</v>
      </c>
      <c r="CS295" s="111">
        <f t="shared" si="28"/>
        <v>15</v>
      </c>
      <c r="CT295" s="110">
        <v>44948</v>
      </c>
      <c r="CU295" s="391">
        <f t="shared" si="30"/>
        <v>6500000</v>
      </c>
      <c r="CV295" s="109"/>
      <c r="CW295" s="94"/>
      <c r="CX295" s="94"/>
      <c r="CY295" s="94"/>
      <c r="CZ295" s="144"/>
      <c r="DA295" s="144"/>
      <c r="DB295" s="144"/>
      <c r="DC295" s="144"/>
      <c r="DD295" s="144"/>
      <c r="DE295" s="144"/>
      <c r="DF295" s="94"/>
      <c r="DG295" s="94" t="s">
        <v>1792</v>
      </c>
      <c r="DH295" s="27" t="s">
        <v>1458</v>
      </c>
      <c r="DI295" s="94"/>
      <c r="DJ295" s="94" t="s">
        <v>1230</v>
      </c>
      <c r="DK295" s="94"/>
      <c r="DL295" s="114"/>
      <c r="DM295" s="114"/>
      <c r="DN295" s="98"/>
      <c r="DO295" s="203" t="s">
        <v>3537</v>
      </c>
    </row>
    <row r="296" spans="1:119" ht="25.5" customHeight="1" x14ac:dyDescent="0.25">
      <c r="A296" s="93" t="s">
        <v>1284</v>
      </c>
      <c r="B296" s="94">
        <v>2022</v>
      </c>
      <c r="C296" s="95" t="s">
        <v>3991</v>
      </c>
      <c r="D296" s="96" t="s">
        <v>3992</v>
      </c>
      <c r="E296" s="97" t="s">
        <v>3993</v>
      </c>
      <c r="F296" s="325" t="s">
        <v>3994</v>
      </c>
      <c r="G296" s="94" t="s">
        <v>1425</v>
      </c>
      <c r="H296" s="94" t="s">
        <v>1426</v>
      </c>
      <c r="I296" s="94" t="s">
        <v>1427</v>
      </c>
      <c r="J296" s="231" t="s">
        <v>3995</v>
      </c>
      <c r="K296" s="309" t="s">
        <v>2825</v>
      </c>
      <c r="L296" s="27" t="s">
        <v>908</v>
      </c>
      <c r="M296" s="94" t="s">
        <v>1430</v>
      </c>
      <c r="N296" s="99">
        <v>1010234536</v>
      </c>
      <c r="O296" s="100">
        <v>8</v>
      </c>
      <c r="P296" s="94"/>
      <c r="Q296" s="94" t="s">
        <v>1431</v>
      </c>
      <c r="R296" s="378" t="s">
        <v>1485</v>
      </c>
      <c r="S296" s="94" t="s">
        <v>1451</v>
      </c>
      <c r="T296" s="94"/>
      <c r="U296" s="94"/>
      <c r="V296" s="101"/>
      <c r="W296" s="94"/>
      <c r="X296" s="94"/>
      <c r="Y296" s="94" t="s">
        <v>1499</v>
      </c>
      <c r="Z296" s="101">
        <v>3202790386</v>
      </c>
      <c r="AA296" s="101"/>
      <c r="AB296" s="101">
        <v>2</v>
      </c>
      <c r="AC296" s="94">
        <v>0</v>
      </c>
      <c r="AD296" s="102">
        <v>44868</v>
      </c>
      <c r="AE296" s="102">
        <v>44869</v>
      </c>
      <c r="AF296" s="94"/>
      <c r="AG296" s="103">
        <v>44929</v>
      </c>
      <c r="AH296" s="104">
        <v>4520000</v>
      </c>
      <c r="AI296" s="105">
        <v>9040000</v>
      </c>
      <c r="AJ296" s="105"/>
      <c r="AK296" s="105"/>
      <c r="AL296" s="27" t="s">
        <v>3996</v>
      </c>
      <c r="AM296" s="127" t="s">
        <v>3959</v>
      </c>
      <c r="AN296" s="94">
        <v>887</v>
      </c>
      <c r="AO296" s="98" t="s">
        <v>3997</v>
      </c>
      <c r="AP296" s="107">
        <v>44869</v>
      </c>
      <c r="AQ296" s="94" t="s">
        <v>1434</v>
      </c>
      <c r="AR296" s="98" t="s">
        <v>3329</v>
      </c>
      <c r="AS296" s="101"/>
      <c r="AT296" s="94"/>
      <c r="AU296" s="94"/>
      <c r="AV296" s="94"/>
      <c r="AW296" s="94"/>
      <c r="AX296" s="94"/>
      <c r="AY296" s="101"/>
      <c r="AZ296" s="101"/>
      <c r="BA296" s="101"/>
      <c r="BB296" s="101"/>
      <c r="BC296" s="101"/>
      <c r="BD296" s="101"/>
      <c r="BE296" s="101"/>
      <c r="BF296" s="108"/>
      <c r="BG296" s="108"/>
      <c r="BH296" s="108"/>
      <c r="BI296" s="108"/>
      <c r="BJ296" s="108"/>
      <c r="BK296" s="108"/>
      <c r="BL296" s="108"/>
      <c r="BM296" s="108"/>
      <c r="BN296" s="108"/>
      <c r="BO296" s="108"/>
      <c r="BP296" s="109"/>
      <c r="BQ296" s="101"/>
      <c r="BR296" s="109"/>
      <c r="BS296" s="109"/>
      <c r="BT296" s="109"/>
      <c r="BU296" s="109"/>
      <c r="BV296" s="109"/>
      <c r="BW296" s="109"/>
      <c r="BX296" s="109"/>
      <c r="BY296" s="101"/>
      <c r="BZ296" s="101"/>
      <c r="CA296" s="104">
        <v>0</v>
      </c>
      <c r="CB296" s="101"/>
      <c r="CC296" s="101"/>
      <c r="CD296" s="110"/>
      <c r="CE296" s="109"/>
      <c r="CF296" s="109"/>
      <c r="CG296" s="104"/>
      <c r="CH296" s="101"/>
      <c r="CI296" s="101"/>
      <c r="CJ296" s="110"/>
      <c r="CK296" s="109"/>
      <c r="CL296" s="109"/>
      <c r="CM296" s="109"/>
      <c r="CN296" s="109"/>
      <c r="CO296" s="101"/>
      <c r="CP296" s="110"/>
      <c r="CQ296" s="109">
        <f t="shared" si="31"/>
        <v>0</v>
      </c>
      <c r="CR296" s="111">
        <f t="shared" si="29"/>
        <v>0</v>
      </c>
      <c r="CS296" s="111">
        <f t="shared" si="28"/>
        <v>0</v>
      </c>
      <c r="CT296" s="103">
        <v>44929</v>
      </c>
      <c r="CU296" s="391">
        <f t="shared" si="30"/>
        <v>9040000</v>
      </c>
      <c r="CV296" s="109"/>
      <c r="CW296" s="94"/>
      <c r="CX296" s="94"/>
      <c r="CY296" s="94"/>
      <c r="CZ296" s="144"/>
      <c r="DA296" s="144"/>
      <c r="DB296" s="144"/>
      <c r="DC296" s="144"/>
      <c r="DD296" s="144"/>
      <c r="DE296" s="144"/>
      <c r="DF296" s="94"/>
      <c r="DG296" s="94" t="s">
        <v>3975</v>
      </c>
      <c r="DH296" s="27" t="s">
        <v>1458</v>
      </c>
      <c r="DI296" s="94"/>
      <c r="DJ296" s="94" t="s">
        <v>1558</v>
      </c>
      <c r="DK296" s="94"/>
      <c r="DL296" s="114"/>
      <c r="DM296" s="114"/>
      <c r="DN296" s="98"/>
      <c r="DO296" s="203" t="s">
        <v>3537</v>
      </c>
    </row>
    <row r="297" spans="1:119" ht="25.5" customHeight="1" x14ac:dyDescent="0.25">
      <c r="A297" s="93" t="s">
        <v>1285</v>
      </c>
      <c r="B297" s="94">
        <v>2022</v>
      </c>
      <c r="C297" s="95" t="s">
        <v>3998</v>
      </c>
      <c r="D297" s="96" t="s">
        <v>3999</v>
      </c>
      <c r="E297" s="97" t="s">
        <v>4000</v>
      </c>
      <c r="F297" s="325" t="s">
        <v>4001</v>
      </c>
      <c r="G297" s="94" t="s">
        <v>3634</v>
      </c>
      <c r="H297" s="94" t="s">
        <v>1727</v>
      </c>
      <c r="I297" s="94" t="s">
        <v>4002</v>
      </c>
      <c r="J297" s="98" t="s">
        <v>4003</v>
      </c>
      <c r="K297" s="310" t="s">
        <v>4004</v>
      </c>
      <c r="L297" s="27" t="s">
        <v>4460</v>
      </c>
      <c r="M297" s="94" t="s">
        <v>1529</v>
      </c>
      <c r="N297" s="99">
        <v>900155107</v>
      </c>
      <c r="O297" s="100"/>
      <c r="P297" s="94"/>
      <c r="Q297" s="94" t="s">
        <v>1530</v>
      </c>
      <c r="R297" s="382" t="s">
        <v>1808</v>
      </c>
      <c r="S297" s="94"/>
      <c r="T297" s="94"/>
      <c r="U297" s="94"/>
      <c r="V297" s="101"/>
      <c r="W297" s="94"/>
      <c r="X297" s="94"/>
      <c r="Y297" s="94"/>
      <c r="Z297" s="101"/>
      <c r="AA297" s="101"/>
      <c r="AB297" s="101"/>
      <c r="AC297" s="94">
        <v>26</v>
      </c>
      <c r="AD297" s="102">
        <v>44868</v>
      </c>
      <c r="AE297" s="102">
        <v>44868</v>
      </c>
      <c r="AF297" s="94"/>
      <c r="AG297" s="103">
        <v>44891</v>
      </c>
      <c r="AH297" s="104"/>
      <c r="AI297" s="105">
        <v>8529593</v>
      </c>
      <c r="AJ297" s="105"/>
      <c r="AK297" s="105"/>
      <c r="AL297" s="27"/>
      <c r="AM297" s="94"/>
      <c r="AN297" s="94"/>
      <c r="AO297" s="98"/>
      <c r="AP297" s="113"/>
      <c r="AQ297" s="94" t="s">
        <v>1434</v>
      </c>
      <c r="AR297" s="99"/>
      <c r="AS297" s="101">
        <v>1</v>
      </c>
      <c r="AT297" s="94" t="s">
        <v>1448</v>
      </c>
      <c r="AU297" s="94">
        <v>2</v>
      </c>
      <c r="AV297" s="94" t="s">
        <v>4005</v>
      </c>
      <c r="AW297" s="94">
        <v>2049</v>
      </c>
      <c r="AX297" s="94" t="s">
        <v>361</v>
      </c>
      <c r="AY297" s="101"/>
      <c r="AZ297" s="101"/>
      <c r="BA297" s="101"/>
      <c r="BB297" s="101"/>
      <c r="BC297" s="101"/>
      <c r="BD297" s="101"/>
      <c r="BE297" s="101"/>
      <c r="BF297" s="108"/>
      <c r="BG297" s="108"/>
      <c r="BH297" s="108"/>
      <c r="BI297" s="108"/>
      <c r="BJ297" s="108"/>
      <c r="BK297" s="108"/>
      <c r="BL297" s="108"/>
      <c r="BM297" s="108"/>
      <c r="BN297" s="108"/>
      <c r="BO297" s="108"/>
      <c r="BP297" s="109"/>
      <c r="BQ297" s="101"/>
      <c r="BR297" s="109"/>
      <c r="BS297" s="109"/>
      <c r="BT297" s="109"/>
      <c r="BU297" s="109"/>
      <c r="BV297" s="109"/>
      <c r="BW297" s="109"/>
      <c r="BX297" s="109"/>
      <c r="BY297" s="101"/>
      <c r="BZ297" s="101"/>
      <c r="CA297" s="104">
        <v>0</v>
      </c>
      <c r="CB297" s="101"/>
      <c r="CC297" s="101"/>
      <c r="CD297" s="110"/>
      <c r="CE297" s="109"/>
      <c r="CF297" s="109"/>
      <c r="CG297" s="104"/>
      <c r="CH297" s="101"/>
      <c r="CI297" s="101"/>
      <c r="CJ297" s="110"/>
      <c r="CK297" s="109"/>
      <c r="CL297" s="109"/>
      <c r="CM297" s="109"/>
      <c r="CN297" s="109"/>
      <c r="CO297" s="101"/>
      <c r="CP297" s="110"/>
      <c r="CQ297" s="109">
        <f t="shared" si="31"/>
        <v>0</v>
      </c>
      <c r="CR297" s="111">
        <f t="shared" si="29"/>
        <v>0</v>
      </c>
      <c r="CS297" s="111">
        <f t="shared" si="28"/>
        <v>0</v>
      </c>
      <c r="CT297" s="103">
        <v>44891</v>
      </c>
      <c r="CU297" s="391">
        <f t="shared" si="30"/>
        <v>8529593</v>
      </c>
      <c r="CV297" s="109"/>
      <c r="CW297" s="94"/>
      <c r="CX297" s="94"/>
      <c r="CY297" s="94"/>
      <c r="CZ297" s="144"/>
      <c r="DA297" s="144"/>
      <c r="DB297" s="144"/>
      <c r="DC297" s="144"/>
      <c r="DD297" s="144"/>
      <c r="DE297" s="144"/>
      <c r="DF297" s="94"/>
      <c r="DG297" s="94"/>
      <c r="DH297" s="94"/>
      <c r="DI297" s="94"/>
      <c r="DJ297" s="94" t="s">
        <v>1230</v>
      </c>
      <c r="DK297" s="94"/>
      <c r="DL297" s="114"/>
      <c r="DM297" s="114"/>
      <c r="DN297" s="98"/>
      <c r="DO297" s="203" t="s">
        <v>3537</v>
      </c>
    </row>
    <row r="298" spans="1:119" ht="25.5" customHeight="1" x14ac:dyDescent="0.25">
      <c r="A298" s="93" t="s">
        <v>1287</v>
      </c>
      <c r="B298" s="94">
        <v>2022</v>
      </c>
      <c r="C298" s="95" t="s">
        <v>4006</v>
      </c>
      <c r="D298" s="96" t="s">
        <v>4007</v>
      </c>
      <c r="E298" s="97" t="s">
        <v>4008</v>
      </c>
      <c r="F298" s="325" t="s">
        <v>4009</v>
      </c>
      <c r="G298" s="94" t="s">
        <v>3634</v>
      </c>
      <c r="H298" s="94" t="s">
        <v>1727</v>
      </c>
      <c r="I298" s="94" t="s">
        <v>1777</v>
      </c>
      <c r="J298" s="98" t="s">
        <v>4010</v>
      </c>
      <c r="K298" s="310" t="s">
        <v>1832</v>
      </c>
      <c r="L298" s="27" t="s">
        <v>4425</v>
      </c>
      <c r="M298" s="94" t="s">
        <v>1529</v>
      </c>
      <c r="N298" s="99">
        <v>900155107</v>
      </c>
      <c r="O298" s="100"/>
      <c r="P298" s="94"/>
      <c r="Q298" s="94" t="s">
        <v>1530</v>
      </c>
      <c r="R298" s="382" t="s">
        <v>1808</v>
      </c>
      <c r="S298" s="94"/>
      <c r="T298" s="94"/>
      <c r="U298" s="94"/>
      <c r="V298" s="101"/>
      <c r="W298" s="94"/>
      <c r="X298" s="94"/>
      <c r="Y298" s="94"/>
      <c r="Z298" s="101"/>
      <c r="AA298" s="101"/>
      <c r="AB298" s="101"/>
      <c r="AC298" s="94">
        <v>23</v>
      </c>
      <c r="AD298" s="102">
        <v>44868</v>
      </c>
      <c r="AE298" s="102">
        <v>44868</v>
      </c>
      <c r="AF298" s="94"/>
      <c r="AG298" s="103">
        <v>44888</v>
      </c>
      <c r="AH298" s="104"/>
      <c r="AI298" s="105">
        <v>4461000</v>
      </c>
      <c r="AJ298" s="105"/>
      <c r="AK298" s="105"/>
      <c r="AL298" s="27"/>
      <c r="AM298" s="94"/>
      <c r="AN298" s="94"/>
      <c r="AO298" s="98"/>
      <c r="AP298" s="113"/>
      <c r="AQ298" s="94" t="s">
        <v>1434</v>
      </c>
      <c r="AR298" s="99"/>
      <c r="AS298" s="101">
        <v>1</v>
      </c>
      <c r="AT298" s="94" t="s">
        <v>1448</v>
      </c>
      <c r="AU298" s="94">
        <v>2</v>
      </c>
      <c r="AV298" s="94" t="s">
        <v>4005</v>
      </c>
      <c r="AW298" s="94">
        <v>2049</v>
      </c>
      <c r="AX298" s="94" t="s">
        <v>361</v>
      </c>
      <c r="AY298" s="101"/>
      <c r="AZ298" s="101"/>
      <c r="BA298" s="101"/>
      <c r="BB298" s="101"/>
      <c r="BC298" s="101"/>
      <c r="BD298" s="101"/>
      <c r="BE298" s="101"/>
      <c r="BF298" s="108"/>
      <c r="BG298" s="108"/>
      <c r="BH298" s="108"/>
      <c r="BI298" s="108"/>
      <c r="BJ298" s="108"/>
      <c r="BK298" s="108"/>
      <c r="BL298" s="108"/>
      <c r="BM298" s="108"/>
      <c r="BN298" s="108"/>
      <c r="BO298" s="108"/>
      <c r="BP298" s="109"/>
      <c r="BQ298" s="101"/>
      <c r="BR298" s="109"/>
      <c r="BS298" s="109"/>
      <c r="BT298" s="109"/>
      <c r="BU298" s="109"/>
      <c r="BV298" s="109"/>
      <c r="BW298" s="109"/>
      <c r="BX298" s="109"/>
      <c r="BY298" s="101"/>
      <c r="BZ298" s="101"/>
      <c r="CA298" s="104">
        <v>0</v>
      </c>
      <c r="CB298" s="101"/>
      <c r="CC298" s="101"/>
      <c r="CD298" s="110"/>
      <c r="CE298" s="109"/>
      <c r="CF298" s="109"/>
      <c r="CG298" s="104"/>
      <c r="CH298" s="101"/>
      <c r="CI298" s="101"/>
      <c r="CJ298" s="110"/>
      <c r="CK298" s="109"/>
      <c r="CL298" s="109"/>
      <c r="CM298" s="109"/>
      <c r="CN298" s="109"/>
      <c r="CO298" s="101"/>
      <c r="CP298" s="110"/>
      <c r="CQ298" s="109">
        <f t="shared" si="31"/>
        <v>0</v>
      </c>
      <c r="CR298" s="111">
        <f t="shared" si="29"/>
        <v>0</v>
      </c>
      <c r="CS298" s="111">
        <f t="shared" si="28"/>
        <v>0</v>
      </c>
      <c r="CT298" s="103">
        <v>44888</v>
      </c>
      <c r="CU298" s="391">
        <f t="shared" si="30"/>
        <v>4461000</v>
      </c>
      <c r="CV298" s="109"/>
      <c r="CW298" s="94"/>
      <c r="CX298" s="94"/>
      <c r="CY298" s="94"/>
      <c r="CZ298" s="144"/>
      <c r="DA298" s="144"/>
      <c r="DB298" s="144"/>
      <c r="DC298" s="144"/>
      <c r="DD298" s="144"/>
      <c r="DE298" s="144"/>
      <c r="DF298" s="94"/>
      <c r="DG298" s="94"/>
      <c r="DH298" s="94"/>
      <c r="DI298" s="94"/>
      <c r="DJ298" s="94"/>
      <c r="DK298" s="94"/>
      <c r="DL298" s="114"/>
      <c r="DM298" s="114"/>
      <c r="DN298" s="98"/>
      <c r="DO298" s="203" t="s">
        <v>3537</v>
      </c>
    </row>
    <row r="299" spans="1:119" ht="25.5" customHeight="1" x14ac:dyDescent="0.25">
      <c r="A299" s="93" t="s">
        <v>1288</v>
      </c>
      <c r="B299" s="94">
        <v>2022</v>
      </c>
      <c r="C299" s="95" t="s">
        <v>4011</v>
      </c>
      <c r="D299" s="96" t="s">
        <v>4012</v>
      </c>
      <c r="E299" s="97" t="s">
        <v>4013</v>
      </c>
      <c r="F299" s="325" t="s">
        <v>4014</v>
      </c>
      <c r="G299" s="94" t="s">
        <v>3634</v>
      </c>
      <c r="H299" s="94" t="s">
        <v>1727</v>
      </c>
      <c r="I299" s="94" t="s">
        <v>1777</v>
      </c>
      <c r="J299" s="98" t="s">
        <v>4003</v>
      </c>
      <c r="K299" s="310" t="s">
        <v>4015</v>
      </c>
      <c r="L299" s="27" t="s">
        <v>4461</v>
      </c>
      <c r="M299" s="94" t="s">
        <v>1529</v>
      </c>
      <c r="N299" s="99">
        <v>830037946</v>
      </c>
      <c r="O299" s="100"/>
      <c r="P299" s="94"/>
      <c r="Q299" s="94" t="s">
        <v>1530</v>
      </c>
      <c r="R299" s="382" t="s">
        <v>1808</v>
      </c>
      <c r="S299" s="94"/>
      <c r="T299" s="94"/>
      <c r="U299" s="94"/>
      <c r="V299" s="101"/>
      <c r="W299" s="94"/>
      <c r="X299" s="94"/>
      <c r="Y299" s="94" t="s">
        <v>4016</v>
      </c>
      <c r="Z299" s="101">
        <v>3209174327</v>
      </c>
      <c r="AA299" s="101"/>
      <c r="AB299" s="101"/>
      <c r="AC299" s="94">
        <v>14</v>
      </c>
      <c r="AD299" s="102">
        <v>44868</v>
      </c>
      <c r="AE299" s="102">
        <v>44868</v>
      </c>
      <c r="AF299" s="94"/>
      <c r="AG299" s="103">
        <v>44881</v>
      </c>
      <c r="AH299" s="104"/>
      <c r="AI299" s="105">
        <v>4507482</v>
      </c>
      <c r="AJ299" s="105"/>
      <c r="AK299" s="105"/>
      <c r="AL299" s="27"/>
      <c r="AM299" s="94"/>
      <c r="AN299" s="94"/>
      <c r="AO299" s="98"/>
      <c r="AP299" s="113"/>
      <c r="AQ299" s="94" t="s">
        <v>1434</v>
      </c>
      <c r="AR299" s="99"/>
      <c r="AS299" s="101">
        <v>1</v>
      </c>
      <c r="AT299" s="94" t="s">
        <v>1448</v>
      </c>
      <c r="AU299" s="94">
        <v>2</v>
      </c>
      <c r="AV299" s="94" t="s">
        <v>4005</v>
      </c>
      <c r="AW299" s="94">
        <v>2049</v>
      </c>
      <c r="AX299" s="94" t="s">
        <v>361</v>
      </c>
      <c r="AY299" s="101"/>
      <c r="AZ299" s="101"/>
      <c r="BA299" s="101"/>
      <c r="BB299" s="101"/>
      <c r="BC299" s="101"/>
      <c r="BD299" s="101"/>
      <c r="BE299" s="101"/>
      <c r="BF299" s="108"/>
      <c r="BG299" s="108"/>
      <c r="BH299" s="108"/>
      <c r="BI299" s="108"/>
      <c r="BJ299" s="108"/>
      <c r="BK299" s="108"/>
      <c r="BL299" s="108"/>
      <c r="BM299" s="108"/>
      <c r="BN299" s="108"/>
      <c r="BO299" s="108"/>
      <c r="BP299" s="109"/>
      <c r="BQ299" s="101"/>
      <c r="BR299" s="109"/>
      <c r="BS299" s="109"/>
      <c r="BT299" s="109"/>
      <c r="BU299" s="109"/>
      <c r="BV299" s="109"/>
      <c r="BW299" s="109"/>
      <c r="BX299" s="109"/>
      <c r="BY299" s="101"/>
      <c r="BZ299" s="101"/>
      <c r="CA299" s="104">
        <v>0</v>
      </c>
      <c r="CB299" s="101"/>
      <c r="CC299" s="101"/>
      <c r="CD299" s="110"/>
      <c r="CE299" s="109"/>
      <c r="CF299" s="109"/>
      <c r="CG299" s="104"/>
      <c r="CH299" s="101"/>
      <c r="CI299" s="101"/>
      <c r="CJ299" s="110"/>
      <c r="CK299" s="109"/>
      <c r="CL299" s="109"/>
      <c r="CM299" s="109"/>
      <c r="CN299" s="109"/>
      <c r="CO299" s="101"/>
      <c r="CP299" s="110"/>
      <c r="CQ299" s="109">
        <f t="shared" si="31"/>
        <v>0</v>
      </c>
      <c r="CR299" s="111">
        <f t="shared" si="29"/>
        <v>0</v>
      </c>
      <c r="CS299" s="111">
        <f t="shared" si="28"/>
        <v>0</v>
      </c>
      <c r="CT299" s="103">
        <v>44881</v>
      </c>
      <c r="CU299" s="391">
        <f t="shared" si="30"/>
        <v>4507482</v>
      </c>
      <c r="CV299" s="109"/>
      <c r="CW299" s="94"/>
      <c r="CX299" s="94"/>
      <c r="CY299" s="94"/>
      <c r="CZ299" s="144"/>
      <c r="DA299" s="144"/>
      <c r="DB299" s="144"/>
      <c r="DC299" s="144"/>
      <c r="DD299" s="144"/>
      <c r="DE299" s="144"/>
      <c r="DF299" s="94"/>
      <c r="DG299" s="94"/>
      <c r="DH299" s="94"/>
      <c r="DI299" s="94"/>
      <c r="DJ299" s="94"/>
      <c r="DK299" s="94"/>
      <c r="DL299" s="114"/>
      <c r="DM299" s="114"/>
      <c r="DN299" s="98"/>
      <c r="DO299" s="203" t="s">
        <v>3537</v>
      </c>
    </row>
    <row r="300" spans="1:119" ht="25.5" customHeight="1" x14ac:dyDescent="0.25">
      <c r="A300" s="93" t="s">
        <v>1290</v>
      </c>
      <c r="B300" s="94">
        <v>2022</v>
      </c>
      <c r="C300" s="95" t="s">
        <v>4017</v>
      </c>
      <c r="D300" s="96" t="s">
        <v>4018</v>
      </c>
      <c r="E300" s="147" t="s">
        <v>4019</v>
      </c>
      <c r="F300" s="325" t="s">
        <v>4020</v>
      </c>
      <c r="G300" s="94" t="s">
        <v>3634</v>
      </c>
      <c r="H300" s="94" t="s">
        <v>1727</v>
      </c>
      <c r="I300" s="94" t="s">
        <v>1777</v>
      </c>
      <c r="J300" s="98" t="s">
        <v>4010</v>
      </c>
      <c r="K300" s="310" t="s">
        <v>1291</v>
      </c>
      <c r="L300" s="27" t="s">
        <v>4462</v>
      </c>
      <c r="M300" s="94" t="s">
        <v>1529</v>
      </c>
      <c r="N300" s="99">
        <v>890900608</v>
      </c>
      <c r="O300" s="100"/>
      <c r="P300" s="94"/>
      <c r="Q300" s="94" t="s">
        <v>1530</v>
      </c>
      <c r="R300" s="382" t="s">
        <v>1808</v>
      </c>
      <c r="S300" s="94"/>
      <c r="T300" s="94"/>
      <c r="U300" s="94"/>
      <c r="V300" s="101"/>
      <c r="W300" s="94"/>
      <c r="X300" s="94"/>
      <c r="Y300" s="134" t="s">
        <v>4021</v>
      </c>
      <c r="Z300" s="101">
        <v>3016377721</v>
      </c>
      <c r="AA300" s="101"/>
      <c r="AB300" s="101"/>
      <c r="AC300" s="94">
        <v>14</v>
      </c>
      <c r="AD300" s="102">
        <v>44868</v>
      </c>
      <c r="AE300" s="102">
        <v>44868</v>
      </c>
      <c r="AF300" s="94"/>
      <c r="AG300" s="103">
        <v>44881</v>
      </c>
      <c r="AH300" s="104"/>
      <c r="AI300" s="105">
        <v>1040000</v>
      </c>
      <c r="AJ300" s="105"/>
      <c r="AK300" s="105"/>
      <c r="AL300" s="27"/>
      <c r="AM300" s="94"/>
      <c r="AN300" s="94"/>
      <c r="AO300" s="98"/>
      <c r="AP300" s="113"/>
      <c r="AQ300" s="94" t="s">
        <v>1434</v>
      </c>
      <c r="AR300" s="99"/>
      <c r="AS300" s="101">
        <v>1</v>
      </c>
      <c r="AT300" s="94" t="s">
        <v>1448</v>
      </c>
      <c r="AU300" s="94">
        <v>2</v>
      </c>
      <c r="AV300" s="94" t="s">
        <v>4005</v>
      </c>
      <c r="AW300" s="94">
        <v>2049</v>
      </c>
      <c r="AX300" s="94" t="s">
        <v>361</v>
      </c>
      <c r="AY300" s="101"/>
      <c r="AZ300" s="101"/>
      <c r="BA300" s="101"/>
      <c r="BB300" s="101"/>
      <c r="BC300" s="101"/>
      <c r="BD300" s="101"/>
      <c r="BE300" s="101"/>
      <c r="BF300" s="108"/>
      <c r="BG300" s="108"/>
      <c r="BH300" s="108"/>
      <c r="BI300" s="108"/>
      <c r="BJ300" s="108"/>
      <c r="BK300" s="108"/>
      <c r="BL300" s="108"/>
      <c r="BM300" s="108"/>
      <c r="BN300" s="108"/>
      <c r="BO300" s="108"/>
      <c r="BP300" s="109"/>
      <c r="BQ300" s="101"/>
      <c r="BR300" s="109"/>
      <c r="BS300" s="109"/>
      <c r="BT300" s="109"/>
      <c r="BU300" s="109"/>
      <c r="BV300" s="109"/>
      <c r="BW300" s="109"/>
      <c r="BX300" s="109"/>
      <c r="BY300" s="101"/>
      <c r="BZ300" s="101"/>
      <c r="CA300" s="104">
        <v>0</v>
      </c>
      <c r="CB300" s="101"/>
      <c r="CC300" s="101"/>
      <c r="CD300" s="110"/>
      <c r="CE300" s="109"/>
      <c r="CF300" s="109"/>
      <c r="CG300" s="104"/>
      <c r="CH300" s="101"/>
      <c r="CI300" s="101"/>
      <c r="CJ300" s="110"/>
      <c r="CK300" s="109"/>
      <c r="CL300" s="109"/>
      <c r="CM300" s="109"/>
      <c r="CN300" s="109"/>
      <c r="CO300" s="101"/>
      <c r="CP300" s="110"/>
      <c r="CQ300" s="109">
        <f t="shared" si="31"/>
        <v>0</v>
      </c>
      <c r="CR300" s="111">
        <f t="shared" si="29"/>
        <v>0</v>
      </c>
      <c r="CS300" s="111">
        <f t="shared" si="28"/>
        <v>0</v>
      </c>
      <c r="CT300" s="103">
        <v>44881</v>
      </c>
      <c r="CU300" s="391">
        <f t="shared" si="30"/>
        <v>1040000</v>
      </c>
      <c r="CV300" s="109"/>
      <c r="CW300" s="94"/>
      <c r="CX300" s="94"/>
      <c r="CY300" s="94"/>
      <c r="CZ300" s="144"/>
      <c r="DA300" s="144"/>
      <c r="DB300" s="144"/>
      <c r="DC300" s="144"/>
      <c r="DD300" s="144"/>
      <c r="DE300" s="144"/>
      <c r="DF300" s="94"/>
      <c r="DG300" s="94"/>
      <c r="DH300" s="94"/>
      <c r="DI300" s="94"/>
      <c r="DJ300" s="94"/>
      <c r="DK300" s="94"/>
      <c r="DL300" s="114"/>
      <c r="DM300" s="114"/>
      <c r="DN300" s="98"/>
      <c r="DO300" s="203" t="s">
        <v>3537</v>
      </c>
    </row>
    <row r="301" spans="1:119" ht="25.5" customHeight="1" x14ac:dyDescent="0.25">
      <c r="A301" s="93" t="s">
        <v>1292</v>
      </c>
      <c r="B301" s="94">
        <v>2022</v>
      </c>
      <c r="C301" s="95" t="s">
        <v>1232</v>
      </c>
      <c r="D301" s="96" t="s">
        <v>4022</v>
      </c>
      <c r="E301" s="97" t="s">
        <v>3707</v>
      </c>
      <c r="F301" s="325" t="s">
        <v>3708</v>
      </c>
      <c r="G301" s="94" t="s">
        <v>1425</v>
      </c>
      <c r="H301" s="94" t="s">
        <v>1426</v>
      </c>
      <c r="I301" s="94" t="s">
        <v>1427</v>
      </c>
      <c r="J301" s="98" t="s">
        <v>3814</v>
      </c>
      <c r="K301" s="309" t="s">
        <v>4023</v>
      </c>
      <c r="L301" s="27" t="s">
        <v>4463</v>
      </c>
      <c r="M301" s="94" t="s">
        <v>1430</v>
      </c>
      <c r="N301" s="99">
        <v>79614789</v>
      </c>
      <c r="O301" s="100">
        <v>5</v>
      </c>
      <c r="P301" s="94" t="s">
        <v>1565</v>
      </c>
      <c r="Q301" s="94" t="s">
        <v>1431</v>
      </c>
      <c r="R301" s="378" t="s">
        <v>1485</v>
      </c>
      <c r="S301" s="94" t="s">
        <v>1451</v>
      </c>
      <c r="T301" s="94"/>
      <c r="U301" s="94"/>
      <c r="V301" s="101"/>
      <c r="W301" s="94"/>
      <c r="X301" s="94"/>
      <c r="Y301" s="94" t="s">
        <v>4024</v>
      </c>
      <c r="Z301" s="101">
        <v>3102253989</v>
      </c>
      <c r="AA301" s="101"/>
      <c r="AB301" s="101">
        <v>3</v>
      </c>
      <c r="AC301" s="94">
        <v>0</v>
      </c>
      <c r="AD301" s="102">
        <v>44868</v>
      </c>
      <c r="AE301" s="102">
        <v>44873</v>
      </c>
      <c r="AF301" s="94"/>
      <c r="AG301" s="103">
        <v>44964</v>
      </c>
      <c r="AH301" s="104">
        <v>4520000</v>
      </c>
      <c r="AI301" s="105">
        <v>13560000</v>
      </c>
      <c r="AJ301" s="105"/>
      <c r="AK301" s="105"/>
      <c r="AL301" s="27" t="s">
        <v>4025</v>
      </c>
      <c r="AM301" s="106" t="s">
        <v>1452</v>
      </c>
      <c r="AN301" s="94">
        <v>889</v>
      </c>
      <c r="AO301" s="98" t="s">
        <v>4026</v>
      </c>
      <c r="AP301" s="107">
        <v>44869</v>
      </c>
      <c r="AQ301" s="94" t="s">
        <v>1434</v>
      </c>
      <c r="AR301" s="98" t="s">
        <v>1439</v>
      </c>
      <c r="AS301" s="115">
        <v>5</v>
      </c>
      <c r="AT301" s="115" t="s">
        <v>1436</v>
      </c>
      <c r="AU301" s="115">
        <v>57</v>
      </c>
      <c r="AV301" s="115" t="s">
        <v>1437</v>
      </c>
      <c r="AW301" s="115">
        <v>2172</v>
      </c>
      <c r="AX301" s="115" t="s">
        <v>51</v>
      </c>
      <c r="AY301" s="101"/>
      <c r="AZ301" s="101"/>
      <c r="BA301" s="101"/>
      <c r="BB301" s="101"/>
      <c r="BC301" s="101"/>
      <c r="BD301" s="101"/>
      <c r="BE301" s="101"/>
      <c r="BF301" s="108"/>
      <c r="BG301" s="108"/>
      <c r="BH301" s="108"/>
      <c r="BI301" s="108"/>
      <c r="BJ301" s="108"/>
      <c r="BK301" s="108"/>
      <c r="BL301" s="108"/>
      <c r="BM301" s="108"/>
      <c r="BN301" s="108"/>
      <c r="BO301" s="108"/>
      <c r="BP301" s="109"/>
      <c r="BQ301" s="101"/>
      <c r="BR301" s="109"/>
      <c r="BS301" s="109"/>
      <c r="BT301" s="109"/>
      <c r="BU301" s="109"/>
      <c r="BV301" s="109"/>
      <c r="BW301" s="109"/>
      <c r="BX301" s="109"/>
      <c r="BY301" s="101"/>
      <c r="BZ301" s="101"/>
      <c r="CA301" s="104">
        <v>0</v>
      </c>
      <c r="CB301" s="101"/>
      <c r="CC301" s="101"/>
      <c r="CD301" s="110"/>
      <c r="CE301" s="109"/>
      <c r="CF301" s="109"/>
      <c r="CG301" s="104"/>
      <c r="CH301" s="101"/>
      <c r="CI301" s="101"/>
      <c r="CJ301" s="110"/>
      <c r="CK301" s="109"/>
      <c r="CL301" s="109"/>
      <c r="CM301" s="109"/>
      <c r="CN301" s="109"/>
      <c r="CO301" s="101"/>
      <c r="CP301" s="110"/>
      <c r="CQ301" s="109">
        <f t="shared" si="31"/>
        <v>0</v>
      </c>
      <c r="CR301" s="111">
        <f t="shared" si="29"/>
        <v>0</v>
      </c>
      <c r="CS301" s="111">
        <f t="shared" si="28"/>
        <v>0</v>
      </c>
      <c r="CT301" s="103">
        <v>44964</v>
      </c>
      <c r="CU301" s="391">
        <f t="shared" si="30"/>
        <v>13560000</v>
      </c>
      <c r="CV301" s="109"/>
      <c r="CW301" s="94"/>
      <c r="CX301" s="94"/>
      <c r="CY301" s="94"/>
      <c r="CZ301" s="144"/>
      <c r="DA301" s="144"/>
      <c r="DB301" s="144"/>
      <c r="DC301" s="144"/>
      <c r="DD301" s="144"/>
      <c r="DE301" s="144"/>
      <c r="DF301" s="94"/>
      <c r="DG301" s="94" t="s">
        <v>1847</v>
      </c>
      <c r="DH301" s="27" t="s">
        <v>1458</v>
      </c>
      <c r="DI301" s="94"/>
      <c r="DJ301" s="94" t="s">
        <v>1255</v>
      </c>
      <c r="DK301" s="94"/>
      <c r="DL301" s="114"/>
      <c r="DM301" s="114"/>
      <c r="DN301" s="98"/>
      <c r="DO301" s="203" t="s">
        <v>3537</v>
      </c>
    </row>
    <row r="302" spans="1:119" ht="25.5" customHeight="1" x14ac:dyDescent="0.25">
      <c r="A302" s="93" t="s">
        <v>1293</v>
      </c>
      <c r="B302" s="94">
        <v>2022</v>
      </c>
      <c r="C302" s="95" t="s">
        <v>1294</v>
      </c>
      <c r="D302" s="96" t="s">
        <v>4027</v>
      </c>
      <c r="E302" s="97" t="s">
        <v>4028</v>
      </c>
      <c r="F302" s="325" t="s">
        <v>4029</v>
      </c>
      <c r="G302" s="94" t="s">
        <v>1425</v>
      </c>
      <c r="H302" s="94" t="s">
        <v>1426</v>
      </c>
      <c r="I302" s="94" t="s">
        <v>1427</v>
      </c>
      <c r="J302" s="98" t="s">
        <v>4030</v>
      </c>
      <c r="K302" s="309" t="s">
        <v>1717</v>
      </c>
      <c r="L302" s="27" t="s">
        <v>4418</v>
      </c>
      <c r="M302" s="94" t="s">
        <v>1430</v>
      </c>
      <c r="N302" s="99">
        <v>79604297</v>
      </c>
      <c r="O302" s="100">
        <v>0</v>
      </c>
      <c r="P302" s="94" t="s">
        <v>1565</v>
      </c>
      <c r="Q302" s="94" t="s">
        <v>1431</v>
      </c>
      <c r="R302" s="379" t="s">
        <v>1470</v>
      </c>
      <c r="S302" s="94" t="s">
        <v>1553</v>
      </c>
      <c r="T302" s="94"/>
      <c r="U302" s="94"/>
      <c r="V302" s="101"/>
      <c r="W302" s="94"/>
      <c r="X302" s="94"/>
      <c r="Y302" s="94" t="s">
        <v>1718</v>
      </c>
      <c r="Z302" s="101">
        <v>3102301410</v>
      </c>
      <c r="AA302" s="101"/>
      <c r="AB302" s="101">
        <v>2</v>
      </c>
      <c r="AC302" s="94">
        <v>0</v>
      </c>
      <c r="AD302" s="102">
        <v>44875</v>
      </c>
      <c r="AE302" s="102">
        <v>44880</v>
      </c>
      <c r="AF302" s="94"/>
      <c r="AG302" s="103">
        <v>44940</v>
      </c>
      <c r="AH302" s="104">
        <v>2300000</v>
      </c>
      <c r="AI302" s="105">
        <v>4600000</v>
      </c>
      <c r="AJ302" s="105"/>
      <c r="AK302" s="105"/>
      <c r="AL302" s="27" t="s">
        <v>4031</v>
      </c>
      <c r="AM302" s="106" t="s">
        <v>3959</v>
      </c>
      <c r="AN302" s="94">
        <v>898</v>
      </c>
      <c r="AO302" s="98" t="s">
        <v>4032</v>
      </c>
      <c r="AP302" s="107">
        <v>44875</v>
      </c>
      <c r="AQ302" s="94" t="s">
        <v>1434</v>
      </c>
      <c r="AR302" s="98" t="s">
        <v>1546</v>
      </c>
      <c r="AS302" s="101">
        <v>4</v>
      </c>
      <c r="AT302" s="94">
        <f>IFERROR(VLOOKUP(AS302,#REF!,2,0), )</f>
        <v>0</v>
      </c>
      <c r="AU302" s="94">
        <v>49</v>
      </c>
      <c r="AV302" s="94">
        <f>IFERROR(VLOOKUP(AU302,#REF!,2,0), )</f>
        <v>0</v>
      </c>
      <c r="AW302" s="94">
        <v>2154</v>
      </c>
      <c r="AX302" s="98" t="s">
        <v>69</v>
      </c>
      <c r="AY302" s="101">
        <v>1</v>
      </c>
      <c r="AZ302" s="101">
        <v>1</v>
      </c>
      <c r="BA302" s="101"/>
      <c r="BB302" s="101"/>
      <c r="BC302" s="101"/>
      <c r="BD302" s="101"/>
      <c r="BE302" s="101"/>
      <c r="BF302" s="108"/>
      <c r="BG302" s="108"/>
      <c r="BH302" s="108"/>
      <c r="BI302" s="108"/>
      <c r="BJ302" s="108"/>
      <c r="BK302" s="108"/>
      <c r="BL302" s="108"/>
      <c r="BM302" s="108"/>
      <c r="BN302" s="108"/>
      <c r="BO302" s="108"/>
      <c r="BP302" s="109"/>
      <c r="BQ302" s="101"/>
      <c r="BR302" s="109"/>
      <c r="BS302" s="109"/>
      <c r="BT302" s="109"/>
      <c r="BU302" s="109"/>
      <c r="BV302" s="109"/>
      <c r="BW302" s="109"/>
      <c r="BX302" s="109"/>
      <c r="BY302" s="101"/>
      <c r="BZ302" s="101"/>
      <c r="CA302" s="104">
        <v>2300000</v>
      </c>
      <c r="CB302" s="101">
        <v>1</v>
      </c>
      <c r="CC302" s="101">
        <v>0</v>
      </c>
      <c r="CD302" s="110">
        <v>44971</v>
      </c>
      <c r="CE302" s="109"/>
      <c r="CF302" s="109"/>
      <c r="CG302" s="104"/>
      <c r="CH302" s="101"/>
      <c r="CI302" s="101"/>
      <c r="CJ302" s="110"/>
      <c r="CK302" s="109"/>
      <c r="CL302" s="109"/>
      <c r="CM302" s="109"/>
      <c r="CN302" s="109"/>
      <c r="CO302" s="101"/>
      <c r="CP302" s="110"/>
      <c r="CQ302" s="109">
        <f t="shared" si="31"/>
        <v>2300000</v>
      </c>
      <c r="CR302" s="111">
        <f t="shared" si="29"/>
        <v>1</v>
      </c>
      <c r="CS302" s="111">
        <f t="shared" si="28"/>
        <v>0</v>
      </c>
      <c r="CT302" s="110">
        <v>44971</v>
      </c>
      <c r="CU302" s="391">
        <f t="shared" si="30"/>
        <v>6900000</v>
      </c>
      <c r="CV302" s="109"/>
      <c r="CW302" s="94"/>
      <c r="CX302" s="94"/>
      <c r="CY302" s="94"/>
      <c r="CZ302" s="144"/>
      <c r="DA302" s="144"/>
      <c r="DB302" s="144"/>
      <c r="DC302" s="144"/>
      <c r="DD302" s="144"/>
      <c r="DE302" s="144"/>
      <c r="DF302" s="94"/>
      <c r="DG302" s="374" t="s">
        <v>4033</v>
      </c>
      <c r="DH302" s="347" t="s">
        <v>1458</v>
      </c>
      <c r="DI302" s="94"/>
      <c r="DJ302" s="94" t="s">
        <v>1230</v>
      </c>
      <c r="DK302" s="94"/>
      <c r="DL302" s="114"/>
      <c r="DM302" s="114"/>
      <c r="DN302" s="98"/>
      <c r="DO302" s="203" t="s">
        <v>3537</v>
      </c>
    </row>
    <row r="303" spans="1:119" ht="25.5" customHeight="1" x14ac:dyDescent="0.25">
      <c r="A303" s="93" t="s">
        <v>1295</v>
      </c>
      <c r="B303" s="94">
        <v>2022</v>
      </c>
      <c r="C303" s="95" t="s">
        <v>1294</v>
      </c>
      <c r="D303" s="96" t="s">
        <v>4034</v>
      </c>
      <c r="E303" s="97" t="s">
        <v>4028</v>
      </c>
      <c r="F303" s="325" t="s">
        <v>4035</v>
      </c>
      <c r="G303" s="94" t="s">
        <v>1425</v>
      </c>
      <c r="H303" s="94" t="s">
        <v>1426</v>
      </c>
      <c r="I303" s="94" t="s">
        <v>1427</v>
      </c>
      <c r="J303" s="98" t="s">
        <v>4030</v>
      </c>
      <c r="K303" s="309" t="s">
        <v>4036</v>
      </c>
      <c r="L303" s="27" t="s">
        <v>4464</v>
      </c>
      <c r="M303" s="94" t="s">
        <v>1430</v>
      </c>
      <c r="N303" s="99">
        <v>1022934046</v>
      </c>
      <c r="O303" s="100">
        <v>8</v>
      </c>
      <c r="P303" s="94" t="s">
        <v>1565</v>
      </c>
      <c r="Q303" s="94" t="s">
        <v>1431</v>
      </c>
      <c r="R303" s="378" t="s">
        <v>1470</v>
      </c>
      <c r="S303" s="94" t="s">
        <v>1553</v>
      </c>
      <c r="T303" s="94"/>
      <c r="U303" s="94"/>
      <c r="V303" s="101"/>
      <c r="W303" s="94"/>
      <c r="X303" s="94"/>
      <c r="Y303" s="94" t="s">
        <v>4037</v>
      </c>
      <c r="Z303" s="101">
        <v>3157421168</v>
      </c>
      <c r="AA303" s="101"/>
      <c r="AB303" s="101">
        <v>2</v>
      </c>
      <c r="AC303" s="94">
        <v>0</v>
      </c>
      <c r="AD303" s="102">
        <v>44875</v>
      </c>
      <c r="AE303" s="102">
        <v>44880</v>
      </c>
      <c r="AF303" s="94"/>
      <c r="AG303" s="103">
        <v>44940</v>
      </c>
      <c r="AH303" s="104">
        <v>2300000</v>
      </c>
      <c r="AI303" s="105">
        <v>4600000</v>
      </c>
      <c r="AJ303" s="105"/>
      <c r="AK303" s="105"/>
      <c r="AL303" s="27" t="s">
        <v>4038</v>
      </c>
      <c r="AM303" s="106" t="s">
        <v>3959</v>
      </c>
      <c r="AN303" s="94">
        <v>899</v>
      </c>
      <c r="AO303" s="98" t="s">
        <v>4039</v>
      </c>
      <c r="AP303" s="107">
        <v>44876</v>
      </c>
      <c r="AQ303" s="94" t="s">
        <v>1434</v>
      </c>
      <c r="AR303" s="98" t="s">
        <v>1546</v>
      </c>
      <c r="AS303" s="101">
        <v>4</v>
      </c>
      <c r="AT303" s="94">
        <f>IFERROR(VLOOKUP(AS303,#REF!,2,0), )</f>
        <v>0</v>
      </c>
      <c r="AU303" s="94">
        <v>49</v>
      </c>
      <c r="AV303" s="94">
        <f>IFERROR(VLOOKUP(AU303,#REF!,2,0), )</f>
        <v>0</v>
      </c>
      <c r="AW303" s="94">
        <v>2154</v>
      </c>
      <c r="AX303" s="98" t="s">
        <v>69</v>
      </c>
      <c r="AY303" s="101">
        <v>1</v>
      </c>
      <c r="AZ303" s="101">
        <v>1</v>
      </c>
      <c r="BA303" s="101"/>
      <c r="BB303" s="101">
        <v>1</v>
      </c>
      <c r="BC303" s="101"/>
      <c r="BD303" s="101"/>
      <c r="BE303" s="101"/>
      <c r="BF303" s="108"/>
      <c r="BG303" s="108"/>
      <c r="BH303" s="108"/>
      <c r="BI303" s="108">
        <v>44909</v>
      </c>
      <c r="BJ303" s="108"/>
      <c r="BK303" s="108"/>
      <c r="BL303" s="108"/>
      <c r="BM303" s="108">
        <v>44977</v>
      </c>
      <c r="BN303" s="108"/>
      <c r="BO303" s="108"/>
      <c r="BP303" s="109"/>
      <c r="BQ303" s="101"/>
      <c r="BR303" s="109"/>
      <c r="BS303" s="109"/>
      <c r="BT303" s="109"/>
      <c r="BU303" s="109"/>
      <c r="BV303" s="109"/>
      <c r="BW303" s="109"/>
      <c r="BX303" s="109"/>
      <c r="BY303" s="101"/>
      <c r="BZ303" s="101"/>
      <c r="CA303" s="104">
        <v>2300000</v>
      </c>
      <c r="CB303" s="101">
        <v>1</v>
      </c>
      <c r="CC303" s="101">
        <v>0</v>
      </c>
      <c r="CD303" s="110">
        <v>44971</v>
      </c>
      <c r="CE303" s="109"/>
      <c r="CF303" s="109"/>
      <c r="CG303" s="104"/>
      <c r="CH303" s="101"/>
      <c r="CI303" s="101"/>
      <c r="CJ303" s="110"/>
      <c r="CK303" s="109"/>
      <c r="CL303" s="109"/>
      <c r="CM303" s="109"/>
      <c r="CN303" s="109"/>
      <c r="CO303" s="101"/>
      <c r="CP303" s="110"/>
      <c r="CQ303" s="109">
        <f t="shared" si="31"/>
        <v>2300000</v>
      </c>
      <c r="CR303" s="111">
        <f t="shared" si="29"/>
        <v>1</v>
      </c>
      <c r="CS303" s="111">
        <f t="shared" si="28"/>
        <v>0</v>
      </c>
      <c r="CT303" s="110">
        <v>45024</v>
      </c>
      <c r="CU303" s="391">
        <f t="shared" si="30"/>
        <v>6900000</v>
      </c>
      <c r="CV303" s="109"/>
      <c r="CW303" s="94"/>
      <c r="CX303" s="94"/>
      <c r="CY303" s="94"/>
      <c r="CZ303" s="144"/>
      <c r="DA303" s="144"/>
      <c r="DB303" s="144"/>
      <c r="DC303" s="144"/>
      <c r="DD303" s="144"/>
      <c r="DE303" s="144"/>
      <c r="DF303" s="367"/>
      <c r="DG303" s="377" t="s">
        <v>1458</v>
      </c>
      <c r="DH303" s="377" t="s">
        <v>1458</v>
      </c>
      <c r="DI303" s="369"/>
      <c r="DJ303" s="94" t="s">
        <v>1230</v>
      </c>
      <c r="DK303" s="94"/>
      <c r="DL303" s="114"/>
      <c r="DM303" s="114"/>
      <c r="DN303" s="98"/>
      <c r="DO303" s="203" t="s">
        <v>3537</v>
      </c>
    </row>
    <row r="304" spans="1:119" ht="25.5" customHeight="1" x14ac:dyDescent="0.25">
      <c r="A304" s="93" t="s">
        <v>1296</v>
      </c>
      <c r="B304" s="94">
        <v>2022</v>
      </c>
      <c r="C304" s="95" t="s">
        <v>4040</v>
      </c>
      <c r="D304" s="96" t="s">
        <v>4041</v>
      </c>
      <c r="E304" s="147" t="s">
        <v>4042</v>
      </c>
      <c r="F304" s="325" t="s">
        <v>4043</v>
      </c>
      <c r="G304" s="94" t="s">
        <v>1425</v>
      </c>
      <c r="H304" s="94" t="s">
        <v>1426</v>
      </c>
      <c r="I304" s="94" t="s">
        <v>1427</v>
      </c>
      <c r="J304" s="98" t="s">
        <v>4044</v>
      </c>
      <c r="K304" s="309" t="s">
        <v>4045</v>
      </c>
      <c r="L304" s="27" t="s">
        <v>4465</v>
      </c>
      <c r="M304" s="94" t="s">
        <v>1430</v>
      </c>
      <c r="N304" s="99">
        <v>52100949</v>
      </c>
      <c r="O304" s="100">
        <v>2</v>
      </c>
      <c r="P304" s="94"/>
      <c r="Q304" s="94" t="s">
        <v>1431</v>
      </c>
      <c r="R304" s="378" t="s">
        <v>1470</v>
      </c>
      <c r="S304" s="94" t="s">
        <v>3680</v>
      </c>
      <c r="T304" s="94"/>
      <c r="U304" s="94"/>
      <c r="V304" s="101"/>
      <c r="W304" s="94"/>
      <c r="X304" s="94"/>
      <c r="Y304" s="94" t="s">
        <v>4046</v>
      </c>
      <c r="Z304" s="101">
        <v>3115516581</v>
      </c>
      <c r="AA304" s="101"/>
      <c r="AB304" s="101">
        <v>2</v>
      </c>
      <c r="AC304" s="94">
        <v>0</v>
      </c>
      <c r="AD304" s="102">
        <v>44876</v>
      </c>
      <c r="AE304" s="102">
        <v>44886</v>
      </c>
      <c r="AF304" s="94"/>
      <c r="AG304" s="103">
        <v>44946</v>
      </c>
      <c r="AH304" s="104">
        <v>2300000</v>
      </c>
      <c r="AI304" s="105">
        <v>4600000</v>
      </c>
      <c r="AJ304" s="105"/>
      <c r="AK304" s="105"/>
      <c r="AL304" s="27" t="s">
        <v>4047</v>
      </c>
      <c r="AM304" s="106" t="s">
        <v>3959</v>
      </c>
      <c r="AN304" s="94">
        <v>908</v>
      </c>
      <c r="AO304" s="98" t="s">
        <v>4048</v>
      </c>
      <c r="AP304" s="107">
        <v>44883</v>
      </c>
      <c r="AQ304" s="94" t="s">
        <v>1434</v>
      </c>
      <c r="AR304" s="98" t="s">
        <v>1514</v>
      </c>
      <c r="AS304" s="101">
        <v>1</v>
      </c>
      <c r="AT304" s="94">
        <f>IFERROR(VLOOKUP(AS304,#REF!,2,0), )</f>
        <v>0</v>
      </c>
      <c r="AU304" s="94">
        <v>6</v>
      </c>
      <c r="AV304" s="94" t="s">
        <v>1449</v>
      </c>
      <c r="AW304" s="94">
        <v>2094</v>
      </c>
      <c r="AX304" s="98" t="s">
        <v>294</v>
      </c>
      <c r="AY304" s="101"/>
      <c r="AZ304" s="101"/>
      <c r="BA304" s="101"/>
      <c r="BB304" s="101"/>
      <c r="BC304" s="101"/>
      <c r="BD304" s="101"/>
      <c r="BE304" s="101"/>
      <c r="BF304" s="108"/>
      <c r="BG304" s="108"/>
      <c r="BH304" s="108"/>
      <c r="BI304" s="108"/>
      <c r="BJ304" s="108"/>
      <c r="BK304" s="108"/>
      <c r="BL304" s="108"/>
      <c r="BM304" s="108"/>
      <c r="BN304" s="108"/>
      <c r="BO304" s="108"/>
      <c r="BP304" s="109"/>
      <c r="BQ304" s="101"/>
      <c r="BR304" s="109"/>
      <c r="BS304" s="109"/>
      <c r="BT304" s="109"/>
      <c r="BU304" s="109"/>
      <c r="BV304" s="109"/>
      <c r="BW304" s="109"/>
      <c r="BX304" s="109"/>
      <c r="BY304" s="101"/>
      <c r="BZ304" s="101"/>
      <c r="CA304" s="104">
        <v>0</v>
      </c>
      <c r="CB304" s="101"/>
      <c r="CC304" s="101"/>
      <c r="CD304" s="110"/>
      <c r="CE304" s="109"/>
      <c r="CF304" s="109"/>
      <c r="CG304" s="104"/>
      <c r="CH304" s="101"/>
      <c r="CI304" s="101"/>
      <c r="CJ304" s="110"/>
      <c r="CK304" s="109"/>
      <c r="CL304" s="109"/>
      <c r="CM304" s="109"/>
      <c r="CN304" s="109"/>
      <c r="CO304" s="101"/>
      <c r="CP304" s="110"/>
      <c r="CQ304" s="109">
        <f t="shared" si="31"/>
        <v>0</v>
      </c>
      <c r="CR304" s="111">
        <f t="shared" si="29"/>
        <v>0</v>
      </c>
      <c r="CS304" s="111">
        <f t="shared" si="28"/>
        <v>0</v>
      </c>
      <c r="CT304" s="103">
        <v>44946</v>
      </c>
      <c r="CU304" s="391">
        <f t="shared" si="30"/>
        <v>4600000</v>
      </c>
      <c r="CV304" s="109"/>
      <c r="CW304" s="94"/>
      <c r="CX304" s="94"/>
      <c r="CY304" s="94"/>
      <c r="CZ304" s="144"/>
      <c r="DA304" s="144"/>
      <c r="DB304" s="144"/>
      <c r="DC304" s="144"/>
      <c r="DD304" s="144"/>
      <c r="DE304" s="144"/>
      <c r="DF304" s="94"/>
      <c r="DG304" s="364" t="s">
        <v>1755</v>
      </c>
      <c r="DH304" s="364" t="s">
        <v>1458</v>
      </c>
      <c r="DI304" s="94"/>
      <c r="DJ304" s="94" t="s">
        <v>1237</v>
      </c>
      <c r="DK304" s="94"/>
      <c r="DL304" s="114"/>
      <c r="DM304" s="114"/>
      <c r="DN304" s="98"/>
      <c r="DO304" s="203" t="s">
        <v>3537</v>
      </c>
    </row>
    <row r="305" spans="1:119" ht="25.5" customHeight="1" x14ac:dyDescent="0.25">
      <c r="A305" s="93" t="s">
        <v>1297</v>
      </c>
      <c r="B305" s="94">
        <v>2022</v>
      </c>
      <c r="C305" s="95" t="s">
        <v>4049</v>
      </c>
      <c r="D305" s="96" t="s">
        <v>4050</v>
      </c>
      <c r="E305" s="147" t="s">
        <v>4051</v>
      </c>
      <c r="F305" s="325" t="s">
        <v>4052</v>
      </c>
      <c r="G305" s="94" t="s">
        <v>1753</v>
      </c>
      <c r="H305" s="94" t="s">
        <v>1754</v>
      </c>
      <c r="I305" s="94" t="s">
        <v>1528</v>
      </c>
      <c r="J305" s="98" t="s">
        <v>4053</v>
      </c>
      <c r="K305" s="312" t="s">
        <v>4054</v>
      </c>
      <c r="L305" s="27" t="s">
        <v>4466</v>
      </c>
      <c r="M305" s="94" t="s">
        <v>1529</v>
      </c>
      <c r="N305" s="23">
        <v>860510142</v>
      </c>
      <c r="O305" s="100">
        <v>6</v>
      </c>
      <c r="P305" s="94"/>
      <c r="Q305" s="94" t="s">
        <v>1530</v>
      </c>
      <c r="R305" s="382" t="s">
        <v>1808</v>
      </c>
      <c r="S305" s="94"/>
      <c r="T305" t="s">
        <v>4055</v>
      </c>
      <c r="U305" s="94"/>
      <c r="V305" s="23">
        <v>79324622</v>
      </c>
      <c r="W305" s="94"/>
      <c r="X305" s="245" t="s">
        <v>4056</v>
      </c>
      <c r="Y305" s="245" t="s">
        <v>4057</v>
      </c>
      <c r="Z305" s="245">
        <v>7795736</v>
      </c>
      <c r="AA305" s="101"/>
      <c r="AB305" s="101">
        <v>4</v>
      </c>
      <c r="AC305" s="94">
        <v>0</v>
      </c>
      <c r="AD305" s="102">
        <v>44882</v>
      </c>
      <c r="AE305" s="102">
        <v>44896</v>
      </c>
      <c r="AF305" s="94"/>
      <c r="AG305" s="103">
        <v>45016</v>
      </c>
      <c r="AH305" s="104"/>
      <c r="AI305" s="105">
        <v>430507143</v>
      </c>
      <c r="AJ305" s="105"/>
      <c r="AK305" s="105"/>
      <c r="AL305" s="27" t="s">
        <v>4058</v>
      </c>
      <c r="AM305" s="106" t="s">
        <v>3959</v>
      </c>
      <c r="AN305" s="94">
        <v>909</v>
      </c>
      <c r="AO305" s="98" t="s">
        <v>4059</v>
      </c>
      <c r="AP305" s="107">
        <v>44883</v>
      </c>
      <c r="AQ305" s="94" t="s">
        <v>1434</v>
      </c>
      <c r="AR305" s="98" t="s">
        <v>1554</v>
      </c>
      <c r="AS305" s="115">
        <v>2</v>
      </c>
      <c r="AT305" s="115" t="s">
        <v>1444</v>
      </c>
      <c r="AU305" s="115">
        <v>7</v>
      </c>
      <c r="AV305" s="115" t="s">
        <v>3705</v>
      </c>
      <c r="AW305" s="115">
        <v>2139</v>
      </c>
      <c r="AX305" s="115" t="s">
        <v>440</v>
      </c>
      <c r="AY305" s="101"/>
      <c r="AZ305" s="101"/>
      <c r="BA305" s="101"/>
      <c r="BB305" s="101"/>
      <c r="BC305" s="101"/>
      <c r="BD305" s="101"/>
      <c r="BE305" s="101"/>
      <c r="BF305" s="108"/>
      <c r="BG305" s="108"/>
      <c r="BH305" s="108"/>
      <c r="BI305" s="108"/>
      <c r="BJ305" s="108"/>
      <c r="BK305" s="108"/>
      <c r="BL305" s="108"/>
      <c r="BM305" s="108"/>
      <c r="BN305" s="108"/>
      <c r="BO305" s="108"/>
      <c r="BP305" s="109"/>
      <c r="BQ305" s="101"/>
      <c r="BR305" s="109"/>
      <c r="BS305" s="109"/>
      <c r="BT305" s="109"/>
      <c r="BU305" s="109"/>
      <c r="BV305" s="109"/>
      <c r="BW305" s="109"/>
      <c r="BX305" s="109"/>
      <c r="BY305" s="101"/>
      <c r="BZ305" s="101"/>
      <c r="CA305" s="104">
        <v>0</v>
      </c>
      <c r="CB305" s="101"/>
      <c r="CC305" s="101"/>
      <c r="CD305" s="110"/>
      <c r="CE305" s="109"/>
      <c r="CF305" s="109"/>
      <c r="CG305" s="104"/>
      <c r="CH305" s="101"/>
      <c r="CI305" s="101"/>
      <c r="CJ305" s="110"/>
      <c r="CK305" s="109"/>
      <c r="CL305" s="109"/>
      <c r="CM305" s="109"/>
      <c r="CN305" s="109"/>
      <c r="CO305" s="101"/>
      <c r="CP305" s="110"/>
      <c r="CQ305" s="109">
        <f t="shared" si="31"/>
        <v>0</v>
      </c>
      <c r="CR305" s="111">
        <f t="shared" si="29"/>
        <v>0</v>
      </c>
      <c r="CS305" s="111">
        <f t="shared" si="28"/>
        <v>0</v>
      </c>
      <c r="CT305" s="103">
        <v>45016</v>
      </c>
      <c r="CU305" s="391">
        <f t="shared" si="30"/>
        <v>430507143</v>
      </c>
      <c r="CV305" s="109"/>
      <c r="CW305" s="94"/>
      <c r="CX305" s="94"/>
      <c r="CY305" s="94"/>
      <c r="CZ305" s="144"/>
      <c r="DA305" s="144"/>
      <c r="DB305" s="144"/>
      <c r="DC305" s="144"/>
      <c r="DD305" s="144"/>
      <c r="DE305" s="144"/>
      <c r="DF305" s="94"/>
      <c r="DG305" s="375" t="s">
        <v>1462</v>
      </c>
      <c r="DH305" s="347" t="s">
        <v>1458</v>
      </c>
      <c r="DI305" s="94"/>
      <c r="DJ305" s="94"/>
      <c r="DK305" s="94"/>
      <c r="DL305" s="114"/>
      <c r="DM305" s="114"/>
      <c r="DN305" s="98"/>
      <c r="DO305" s="203" t="s">
        <v>3537</v>
      </c>
    </row>
    <row r="306" spans="1:119" ht="25.5" customHeight="1" x14ac:dyDescent="0.25">
      <c r="A306" s="93" t="s">
        <v>1298</v>
      </c>
      <c r="B306" s="94">
        <v>2022</v>
      </c>
      <c r="C306" s="95" t="s">
        <v>4060</v>
      </c>
      <c r="D306" s="96" t="s">
        <v>4061</v>
      </c>
      <c r="E306" s="147" t="s">
        <v>4062</v>
      </c>
      <c r="F306" s="325" t="s">
        <v>4063</v>
      </c>
      <c r="G306" s="94" t="s">
        <v>1567</v>
      </c>
      <c r="H306" s="94" t="s">
        <v>1727</v>
      </c>
      <c r="I306" s="94" t="s">
        <v>1777</v>
      </c>
      <c r="J306" s="233" t="s">
        <v>4064</v>
      </c>
      <c r="K306" s="310" t="s">
        <v>3636</v>
      </c>
      <c r="L306" s="27" t="s">
        <v>4435</v>
      </c>
      <c r="M306" s="94" t="s">
        <v>1430</v>
      </c>
      <c r="N306" s="99" t="s">
        <v>4065</v>
      </c>
      <c r="O306" s="100">
        <v>8</v>
      </c>
      <c r="P306" s="94"/>
      <c r="Q306" s="94" t="s">
        <v>1530</v>
      </c>
      <c r="R306" s="382" t="s">
        <v>1808</v>
      </c>
      <c r="S306" s="94"/>
      <c r="T306" s="94" t="s">
        <v>3636</v>
      </c>
      <c r="U306" s="94" t="s">
        <v>1430</v>
      </c>
      <c r="V306" s="101">
        <v>19254921</v>
      </c>
      <c r="W306" s="94"/>
      <c r="X306" s="94"/>
      <c r="Y306" s="94" t="s">
        <v>4066</v>
      </c>
      <c r="Z306" s="101">
        <v>3158619363</v>
      </c>
      <c r="AA306" s="101"/>
      <c r="AB306" s="101">
        <v>3</v>
      </c>
      <c r="AC306" s="94">
        <v>0</v>
      </c>
      <c r="AD306" s="102">
        <v>44881</v>
      </c>
      <c r="AE306" s="102">
        <v>44881</v>
      </c>
      <c r="AF306" s="94"/>
      <c r="AG306" s="103">
        <v>44972</v>
      </c>
      <c r="AH306" s="104"/>
      <c r="AI306" s="105">
        <v>74164865</v>
      </c>
      <c r="AJ306" s="105"/>
      <c r="AK306" s="105"/>
      <c r="AL306" s="27" t="s">
        <v>4067</v>
      </c>
      <c r="AM306" s="106" t="s">
        <v>3959</v>
      </c>
      <c r="AN306" s="94">
        <v>904</v>
      </c>
      <c r="AO306" s="98" t="s">
        <v>4068</v>
      </c>
      <c r="AP306" s="107">
        <v>44881</v>
      </c>
      <c r="AQ306" s="94" t="s">
        <v>1434</v>
      </c>
      <c r="AR306" s="99" t="s">
        <v>4069</v>
      </c>
      <c r="AS306" s="101">
        <v>4</v>
      </c>
      <c r="AT306" s="94">
        <f>IFERROR(VLOOKUP(AS306,#REF!,2,0), )</f>
        <v>0</v>
      </c>
      <c r="AU306" s="94">
        <v>49</v>
      </c>
      <c r="AV306" s="94">
        <f>IFERROR(VLOOKUP(AU306,#REF!,2,0), )</f>
        <v>0</v>
      </c>
      <c r="AW306" s="94">
        <v>2154</v>
      </c>
      <c r="AX306" s="98" t="s">
        <v>69</v>
      </c>
      <c r="AY306" s="101"/>
      <c r="AZ306" s="101">
        <v>1</v>
      </c>
      <c r="BA306" s="101"/>
      <c r="BB306" s="101"/>
      <c r="BC306" s="101"/>
      <c r="BD306" s="101"/>
      <c r="BE306" s="101"/>
      <c r="BF306" s="108"/>
      <c r="BG306" s="108"/>
      <c r="BH306" s="108"/>
      <c r="BI306" s="108"/>
      <c r="BJ306" s="108"/>
      <c r="BK306" s="108"/>
      <c r="BL306" s="108"/>
      <c r="BM306" s="108"/>
      <c r="BN306" s="108"/>
      <c r="BO306" s="108"/>
      <c r="BP306" s="109"/>
      <c r="BQ306" s="101"/>
      <c r="BR306" s="109"/>
      <c r="BS306" s="109"/>
      <c r="BT306" s="109"/>
      <c r="BU306" s="109"/>
      <c r="BV306" s="109"/>
      <c r="BW306" s="109"/>
      <c r="BX306" s="109"/>
      <c r="BY306" s="101"/>
      <c r="BZ306" s="101"/>
      <c r="CA306" s="104">
        <v>0</v>
      </c>
      <c r="CB306" s="101"/>
      <c r="CC306" s="101">
        <v>14</v>
      </c>
      <c r="CD306" s="110">
        <v>44986</v>
      </c>
      <c r="CE306" s="109"/>
      <c r="CF306" s="109"/>
      <c r="CG306" s="104"/>
      <c r="CH306" s="101"/>
      <c r="CI306" s="101"/>
      <c r="CJ306" s="110"/>
      <c r="CK306" s="109"/>
      <c r="CL306" s="109"/>
      <c r="CM306" s="109"/>
      <c r="CN306" s="109"/>
      <c r="CO306" s="101"/>
      <c r="CP306" s="110"/>
      <c r="CQ306" s="109">
        <f t="shared" si="31"/>
        <v>0</v>
      </c>
      <c r="CR306" s="111">
        <f t="shared" si="29"/>
        <v>0</v>
      </c>
      <c r="CS306" s="111">
        <f t="shared" si="28"/>
        <v>14</v>
      </c>
      <c r="CT306" s="103">
        <v>44986</v>
      </c>
      <c r="CU306" s="391">
        <f t="shared" ref="CU306:CU330" si="32">+AI306+CA306+CG306+CM306</f>
        <v>74164865</v>
      </c>
      <c r="CV306" s="109"/>
      <c r="CW306" s="94"/>
      <c r="CX306" s="94"/>
      <c r="CY306" s="94"/>
      <c r="CZ306" s="144"/>
      <c r="DA306" s="144"/>
      <c r="DB306" s="144"/>
      <c r="DC306" s="144"/>
      <c r="DD306" s="144"/>
      <c r="DE306" s="144"/>
      <c r="DF306" s="367"/>
      <c r="DG306" s="377" t="s">
        <v>1458</v>
      </c>
      <c r="DH306" s="377" t="s">
        <v>1458</v>
      </c>
      <c r="DI306" s="369"/>
      <c r="DJ306" s="94" t="s">
        <v>4070</v>
      </c>
      <c r="DK306" s="94"/>
      <c r="DL306" s="114"/>
      <c r="DM306" s="114"/>
      <c r="DN306" s="114" t="s">
        <v>4071</v>
      </c>
      <c r="DO306" s="203" t="s">
        <v>3537</v>
      </c>
    </row>
    <row r="307" spans="1:119" ht="25.5" customHeight="1" x14ac:dyDescent="0.25">
      <c r="A307" s="93" t="s">
        <v>1299</v>
      </c>
      <c r="B307" s="94">
        <v>2022</v>
      </c>
      <c r="C307" s="95" t="s">
        <v>4072</v>
      </c>
      <c r="D307" s="96" t="s">
        <v>4073</v>
      </c>
      <c r="E307" s="97" t="s">
        <v>4074</v>
      </c>
      <c r="F307" s="325" t="s">
        <v>4075</v>
      </c>
      <c r="G307" s="94" t="s">
        <v>1769</v>
      </c>
      <c r="H307" s="94" t="s">
        <v>1770</v>
      </c>
      <c r="I307" s="94" t="s">
        <v>1528</v>
      </c>
      <c r="J307" s="233" t="s">
        <v>4076</v>
      </c>
      <c r="K307" s="309" t="s">
        <v>4077</v>
      </c>
      <c r="L307" s="27" t="s">
        <v>4467</v>
      </c>
      <c r="M307" s="94" t="s">
        <v>1529</v>
      </c>
      <c r="N307" s="98">
        <v>900086144</v>
      </c>
      <c r="O307" s="100">
        <v>6</v>
      </c>
      <c r="P307" s="94"/>
      <c r="Q307" s="94" t="s">
        <v>1530</v>
      </c>
      <c r="R307" s="382" t="s">
        <v>1808</v>
      </c>
      <c r="S307" s="94"/>
      <c r="T307" s="98" t="s">
        <v>4078</v>
      </c>
      <c r="U307" s="94" t="s">
        <v>1430</v>
      </c>
      <c r="V307" s="101">
        <v>1065629241</v>
      </c>
      <c r="W307" s="94"/>
      <c r="X307" s="94"/>
      <c r="Y307" s="94"/>
      <c r="Z307" s="101">
        <v>3012009031</v>
      </c>
      <c r="AA307" s="101"/>
      <c r="AB307" s="101">
        <v>4</v>
      </c>
      <c r="AC307" s="94">
        <v>0</v>
      </c>
      <c r="AD307" s="102">
        <v>44886</v>
      </c>
      <c r="AE307" s="102">
        <v>44896</v>
      </c>
      <c r="AF307" s="94"/>
      <c r="AG307" s="103">
        <v>45016</v>
      </c>
      <c r="AH307" s="104"/>
      <c r="AI307" s="105">
        <v>57834000</v>
      </c>
      <c r="AJ307" s="105"/>
      <c r="AK307" s="105"/>
      <c r="AL307" s="27" t="s">
        <v>4079</v>
      </c>
      <c r="AM307" s="106" t="s">
        <v>3959</v>
      </c>
      <c r="AN307" s="94">
        <v>918</v>
      </c>
      <c r="AO307" s="98" t="s">
        <v>4080</v>
      </c>
      <c r="AP307" s="107">
        <v>44889</v>
      </c>
      <c r="AQ307" s="94" t="s">
        <v>1434</v>
      </c>
      <c r="AR307" s="99" t="s">
        <v>1554</v>
      </c>
      <c r="AS307" s="115">
        <v>2</v>
      </c>
      <c r="AT307" s="115" t="s">
        <v>1444</v>
      </c>
      <c r="AU307" s="115">
        <v>7</v>
      </c>
      <c r="AV307" s="115" t="s">
        <v>3705</v>
      </c>
      <c r="AW307" s="115">
        <v>2139</v>
      </c>
      <c r="AX307" s="115" t="s">
        <v>440</v>
      </c>
      <c r="AY307" s="101"/>
      <c r="AZ307" s="101"/>
      <c r="BA307" s="101"/>
      <c r="BB307" s="101"/>
      <c r="BC307" s="101"/>
      <c r="BD307" s="101"/>
      <c r="BE307" s="101"/>
      <c r="BF307" s="108"/>
      <c r="BG307" s="108"/>
      <c r="BH307" s="108"/>
      <c r="BI307" s="108"/>
      <c r="BJ307" s="108"/>
      <c r="BK307" s="108"/>
      <c r="BL307" s="108"/>
      <c r="BM307" s="108"/>
      <c r="BN307" s="108"/>
      <c r="BO307" s="108"/>
      <c r="BP307" s="109"/>
      <c r="BQ307" s="101"/>
      <c r="BR307" s="109"/>
      <c r="BS307" s="109"/>
      <c r="BT307" s="109"/>
      <c r="BU307" s="109"/>
      <c r="BV307" s="109"/>
      <c r="BW307" s="109"/>
      <c r="BX307" s="109"/>
      <c r="BY307" s="101"/>
      <c r="BZ307" s="101"/>
      <c r="CA307" s="104">
        <v>0</v>
      </c>
      <c r="CB307" s="101"/>
      <c r="CC307" s="101"/>
      <c r="CD307" s="110"/>
      <c r="CE307" s="109"/>
      <c r="CF307" s="109"/>
      <c r="CG307" s="104"/>
      <c r="CH307" s="101"/>
      <c r="CI307" s="101"/>
      <c r="CJ307" s="110"/>
      <c r="CK307" s="109"/>
      <c r="CL307" s="109"/>
      <c r="CM307" s="109"/>
      <c r="CN307" s="109"/>
      <c r="CO307" s="101"/>
      <c r="CP307" s="110"/>
      <c r="CQ307" s="109">
        <f t="shared" si="31"/>
        <v>0</v>
      </c>
      <c r="CR307" s="111">
        <f t="shared" si="29"/>
        <v>0</v>
      </c>
      <c r="CS307" s="111">
        <f t="shared" si="28"/>
        <v>0</v>
      </c>
      <c r="CT307" s="103">
        <v>45016</v>
      </c>
      <c r="CU307" s="391">
        <f t="shared" si="32"/>
        <v>57834000</v>
      </c>
      <c r="CV307" s="109"/>
      <c r="CW307" s="94"/>
      <c r="CX307" s="94"/>
      <c r="CY307" s="94"/>
      <c r="CZ307" s="144"/>
      <c r="DA307" s="144"/>
      <c r="DB307" s="144"/>
      <c r="DC307" s="144"/>
      <c r="DD307" s="144"/>
      <c r="DE307" s="144"/>
      <c r="DF307" s="94"/>
      <c r="DG307" s="364" t="s">
        <v>1847</v>
      </c>
      <c r="DH307" s="235" t="s">
        <v>1458</v>
      </c>
      <c r="DI307" s="94"/>
      <c r="DJ307" s="98" t="s">
        <v>2113</v>
      </c>
      <c r="DK307" s="94"/>
      <c r="DL307" s="114"/>
      <c r="DM307" s="114"/>
      <c r="DN307" s="98"/>
      <c r="DO307" s="203" t="s">
        <v>3537</v>
      </c>
    </row>
    <row r="308" spans="1:119" ht="25.5" customHeight="1" x14ac:dyDescent="0.25">
      <c r="A308" s="93" t="s">
        <v>1300</v>
      </c>
      <c r="B308" s="94">
        <v>2022</v>
      </c>
      <c r="C308" s="95" t="s">
        <v>4081</v>
      </c>
      <c r="D308" s="96" t="s">
        <v>4082</v>
      </c>
      <c r="E308" s="97" t="s">
        <v>4083</v>
      </c>
      <c r="F308" s="325" t="s">
        <v>4084</v>
      </c>
      <c r="G308" s="94" t="s">
        <v>1760</v>
      </c>
      <c r="H308" s="94" t="s">
        <v>1426</v>
      </c>
      <c r="I308" s="94" t="s">
        <v>1751</v>
      </c>
      <c r="J308" s="124" t="s">
        <v>4085</v>
      </c>
      <c r="K308" s="309" t="s">
        <v>4086</v>
      </c>
      <c r="L308" s="27" t="s">
        <v>4468</v>
      </c>
      <c r="M308" s="94" t="s">
        <v>1529</v>
      </c>
      <c r="N308" s="98" t="s">
        <v>4087</v>
      </c>
      <c r="O308" s="100">
        <v>1</v>
      </c>
      <c r="P308" s="94"/>
      <c r="Q308" s="94" t="s">
        <v>1530</v>
      </c>
      <c r="R308" s="382" t="s">
        <v>1808</v>
      </c>
      <c r="S308" s="94"/>
      <c r="T308" s="98" t="s">
        <v>4088</v>
      </c>
      <c r="U308" s="94" t="s">
        <v>1430</v>
      </c>
      <c r="V308" s="101">
        <v>1032469661</v>
      </c>
      <c r="W308" s="94"/>
      <c r="X308" s="94"/>
      <c r="Y308" s="94" t="s">
        <v>4089</v>
      </c>
      <c r="Z308" s="101">
        <v>2883466</v>
      </c>
      <c r="AA308" s="101"/>
      <c r="AB308" s="101">
        <v>12</v>
      </c>
      <c r="AC308" s="94"/>
      <c r="AD308" s="102">
        <v>44876</v>
      </c>
      <c r="AE308" s="102">
        <v>44876</v>
      </c>
      <c r="AF308" s="94"/>
      <c r="AG308" s="103">
        <v>45230</v>
      </c>
      <c r="AH308" s="104"/>
      <c r="AI308" s="105">
        <v>0</v>
      </c>
      <c r="AJ308" s="105"/>
      <c r="AK308" s="105"/>
      <c r="AL308" s="27"/>
      <c r="AM308" s="94"/>
      <c r="AN308" s="135" t="s">
        <v>4090</v>
      </c>
      <c r="AO308" s="98"/>
      <c r="AP308" s="113"/>
      <c r="AQ308" s="94"/>
      <c r="AR308" s="99"/>
      <c r="AS308" s="101"/>
      <c r="AT308" s="94">
        <f>IFERROR(VLOOKUP(AS308,#REF!,2,0), )</f>
        <v>0</v>
      </c>
      <c r="AU308" s="94"/>
      <c r="AV308" s="94"/>
      <c r="AW308" s="94"/>
      <c r="AX308" s="94"/>
      <c r="AY308" s="101"/>
      <c r="AZ308" s="101">
        <v>1</v>
      </c>
      <c r="BA308" s="101"/>
      <c r="BB308" s="101"/>
      <c r="BC308" s="101"/>
      <c r="BD308" s="101"/>
      <c r="BE308" s="101"/>
      <c r="BF308" s="108"/>
      <c r="BG308" s="108"/>
      <c r="BH308" s="108"/>
      <c r="BI308" s="108"/>
      <c r="BJ308" s="108"/>
      <c r="BK308" s="108"/>
      <c r="BL308" s="108"/>
      <c r="BM308" s="108"/>
      <c r="BN308" s="108"/>
      <c r="BO308" s="108"/>
      <c r="BP308" s="109"/>
      <c r="BQ308" s="101"/>
      <c r="BR308" s="109"/>
      <c r="BS308" s="109"/>
      <c r="BT308" s="109"/>
      <c r="BU308" s="109"/>
      <c r="BV308" s="109"/>
      <c r="BW308" s="109"/>
      <c r="BX308" s="109"/>
      <c r="BY308" s="101"/>
      <c r="BZ308" s="101"/>
      <c r="CA308" s="104">
        <v>0</v>
      </c>
      <c r="CB308" s="101">
        <v>7</v>
      </c>
      <c r="CC308" s="101">
        <v>29</v>
      </c>
      <c r="CD308" s="110">
        <v>45472</v>
      </c>
      <c r="CE308" s="109"/>
      <c r="CF308" s="109"/>
      <c r="CG308" s="104"/>
      <c r="CH308" s="101"/>
      <c r="CI308" s="101"/>
      <c r="CJ308" s="110"/>
      <c r="CK308" s="109"/>
      <c r="CL308" s="109"/>
      <c r="CM308" s="109"/>
      <c r="CN308" s="109"/>
      <c r="CO308" s="101"/>
      <c r="CP308" s="110"/>
      <c r="CQ308" s="109">
        <f t="shared" si="31"/>
        <v>0</v>
      </c>
      <c r="CR308" s="111">
        <f t="shared" si="29"/>
        <v>7</v>
      </c>
      <c r="CS308" s="111">
        <f t="shared" si="28"/>
        <v>29</v>
      </c>
      <c r="CT308" s="103">
        <v>45472</v>
      </c>
      <c r="CU308" s="391">
        <f t="shared" si="32"/>
        <v>0</v>
      </c>
      <c r="CV308" s="109"/>
      <c r="CW308" s="94"/>
      <c r="CX308" s="94"/>
      <c r="CY308" s="94"/>
      <c r="CZ308" s="144"/>
      <c r="DA308" s="144"/>
      <c r="DB308" s="144"/>
      <c r="DC308" s="144"/>
      <c r="DD308" s="144"/>
      <c r="DE308" s="144"/>
      <c r="DF308" s="94"/>
      <c r="DG308" s="94" t="s">
        <v>1462</v>
      </c>
      <c r="DH308" s="94" t="s">
        <v>4091</v>
      </c>
      <c r="DI308" s="94"/>
      <c r="DJ308" s="94" t="s">
        <v>1255</v>
      </c>
      <c r="DK308" s="94"/>
      <c r="DL308" s="114"/>
      <c r="DM308" s="114"/>
      <c r="DN308" s="98"/>
      <c r="DO308" s="203" t="s">
        <v>3537</v>
      </c>
    </row>
    <row r="309" spans="1:119" ht="25.5" customHeight="1" x14ac:dyDescent="0.25">
      <c r="A309" s="93" t="s">
        <v>1301</v>
      </c>
      <c r="B309" s="94">
        <v>2022</v>
      </c>
      <c r="C309" s="128" t="s">
        <v>4092</v>
      </c>
      <c r="D309" s="96" t="s">
        <v>4093</v>
      </c>
      <c r="E309" s="97" t="s">
        <v>4094</v>
      </c>
      <c r="F309" s="325" t="s">
        <v>4095</v>
      </c>
      <c r="G309" s="94" t="s">
        <v>1425</v>
      </c>
      <c r="H309" s="94" t="s">
        <v>1426</v>
      </c>
      <c r="I309" s="94" t="s">
        <v>1427</v>
      </c>
      <c r="J309" s="98" t="s">
        <v>4096</v>
      </c>
      <c r="K309" s="309" t="s">
        <v>4097</v>
      </c>
      <c r="L309" s="27" t="s">
        <v>4469</v>
      </c>
      <c r="M309" s="94" t="s">
        <v>1430</v>
      </c>
      <c r="N309" s="99">
        <v>52536094</v>
      </c>
      <c r="O309" s="100">
        <v>2</v>
      </c>
      <c r="P309" s="94"/>
      <c r="Q309" s="94" t="s">
        <v>1431</v>
      </c>
      <c r="R309" s="378" t="s">
        <v>1485</v>
      </c>
      <c r="S309" s="94" t="s">
        <v>1451</v>
      </c>
      <c r="T309" s="94"/>
      <c r="U309" s="94"/>
      <c r="V309" s="101"/>
      <c r="W309" s="94"/>
      <c r="X309" s="94"/>
      <c r="Y309" s="94" t="s">
        <v>1572</v>
      </c>
      <c r="Z309" s="101">
        <v>3208517647</v>
      </c>
      <c r="AA309" s="101"/>
      <c r="AB309" s="101">
        <v>2</v>
      </c>
      <c r="AC309" s="94">
        <v>0</v>
      </c>
      <c r="AD309" s="102">
        <v>44882</v>
      </c>
      <c r="AE309" s="102">
        <v>44888</v>
      </c>
      <c r="AF309" s="94"/>
      <c r="AG309" s="103">
        <v>44948</v>
      </c>
      <c r="AH309" s="104">
        <v>4520000</v>
      </c>
      <c r="AI309" s="105">
        <v>9040000</v>
      </c>
      <c r="AJ309" s="105"/>
      <c r="AK309" s="105"/>
      <c r="AL309" s="27" t="s">
        <v>4098</v>
      </c>
      <c r="AM309" s="136" t="s">
        <v>4099</v>
      </c>
      <c r="AN309" s="94">
        <v>907</v>
      </c>
      <c r="AO309" s="98" t="s">
        <v>4100</v>
      </c>
      <c r="AP309" s="107">
        <v>44883</v>
      </c>
      <c r="AQ309" s="94" t="s">
        <v>1434</v>
      </c>
      <c r="AR309" s="98" t="s">
        <v>1562</v>
      </c>
      <c r="AS309" s="101">
        <v>1</v>
      </c>
      <c r="AT309" s="94">
        <f>IFERROR(VLOOKUP(AS309,#REF!,2,0), )</f>
        <v>0</v>
      </c>
      <c r="AU309" s="94">
        <v>17</v>
      </c>
      <c r="AV309" s="94" t="s">
        <v>1563</v>
      </c>
      <c r="AW309" s="94">
        <v>2160</v>
      </c>
      <c r="AX309" s="94" t="s">
        <v>270</v>
      </c>
      <c r="AY309" s="101"/>
      <c r="AZ309" s="101"/>
      <c r="BA309" s="101"/>
      <c r="BB309" s="101"/>
      <c r="BC309" s="101"/>
      <c r="BD309" s="101"/>
      <c r="BE309" s="101"/>
      <c r="BF309" s="108"/>
      <c r="BG309" s="108"/>
      <c r="BH309" s="108"/>
      <c r="BI309" s="108"/>
      <c r="BJ309" s="108"/>
      <c r="BK309" s="108"/>
      <c r="BL309" s="108"/>
      <c r="BM309" s="108"/>
      <c r="BN309" s="108"/>
      <c r="BO309" s="108"/>
      <c r="BP309" s="109"/>
      <c r="BQ309" s="101"/>
      <c r="BR309" s="109"/>
      <c r="BS309" s="109"/>
      <c r="BT309" s="109"/>
      <c r="BU309" s="109"/>
      <c r="BV309" s="109"/>
      <c r="BW309" s="109"/>
      <c r="BX309" s="109"/>
      <c r="BY309" s="101"/>
      <c r="BZ309" s="101"/>
      <c r="CA309" s="104">
        <v>0</v>
      </c>
      <c r="CB309" s="101"/>
      <c r="CC309" s="101"/>
      <c r="CD309" s="110"/>
      <c r="CE309" s="109"/>
      <c r="CF309" s="109"/>
      <c r="CG309" s="104"/>
      <c r="CH309" s="101"/>
      <c r="CI309" s="101"/>
      <c r="CJ309" s="110"/>
      <c r="CK309" s="109"/>
      <c r="CL309" s="109"/>
      <c r="CM309" s="109"/>
      <c r="CN309" s="109"/>
      <c r="CO309" s="101"/>
      <c r="CP309" s="110"/>
      <c r="CQ309" s="109">
        <f t="shared" si="31"/>
        <v>0</v>
      </c>
      <c r="CR309" s="111">
        <f t="shared" si="29"/>
        <v>0</v>
      </c>
      <c r="CS309" s="111">
        <f t="shared" si="28"/>
        <v>0</v>
      </c>
      <c r="CT309" s="103">
        <v>44948</v>
      </c>
      <c r="CU309" s="391">
        <f t="shared" si="32"/>
        <v>9040000</v>
      </c>
      <c r="CV309" s="109"/>
      <c r="CW309" s="94"/>
      <c r="CX309" s="94"/>
      <c r="CY309" s="94"/>
      <c r="CZ309" s="144"/>
      <c r="DA309" s="144"/>
      <c r="DB309" s="144"/>
      <c r="DC309" s="144"/>
      <c r="DD309" s="144"/>
      <c r="DE309" s="144"/>
      <c r="DF309" s="94"/>
      <c r="DG309" s="94"/>
      <c r="DH309" s="27" t="s">
        <v>1458</v>
      </c>
      <c r="DI309" s="94"/>
      <c r="DJ309" s="94" t="s">
        <v>1266</v>
      </c>
      <c r="DK309" s="94"/>
      <c r="DL309" s="114"/>
      <c r="DM309" s="114"/>
      <c r="DN309" s="98"/>
      <c r="DO309" s="203" t="s">
        <v>3537</v>
      </c>
    </row>
    <row r="310" spans="1:119" ht="25.5" customHeight="1" x14ac:dyDescent="0.25">
      <c r="A310" s="93" t="s">
        <v>1302</v>
      </c>
      <c r="B310" s="94">
        <v>2022</v>
      </c>
      <c r="C310" s="95" t="s">
        <v>4101</v>
      </c>
      <c r="D310" s="96" t="s">
        <v>4102</v>
      </c>
      <c r="E310" s="97" t="s">
        <v>4103</v>
      </c>
      <c r="F310" s="325" t="s">
        <v>4104</v>
      </c>
      <c r="G310" s="94" t="s">
        <v>1425</v>
      </c>
      <c r="H310" s="94" t="s">
        <v>1426</v>
      </c>
      <c r="I310" s="94" t="s">
        <v>1427</v>
      </c>
      <c r="J310" s="98" t="s">
        <v>4105</v>
      </c>
      <c r="K310" s="309" t="s">
        <v>1720</v>
      </c>
      <c r="L310" s="27" t="s">
        <v>4419</v>
      </c>
      <c r="M310" s="94" t="s">
        <v>1430</v>
      </c>
      <c r="N310" s="99">
        <v>1026282358</v>
      </c>
      <c r="O310" s="100">
        <v>6</v>
      </c>
      <c r="P310" s="94" t="s">
        <v>1565</v>
      </c>
      <c r="Q310" s="94" t="s">
        <v>1431</v>
      </c>
      <c r="R310" s="378" t="s">
        <v>1470</v>
      </c>
      <c r="S310" s="94" t="s">
        <v>3680</v>
      </c>
      <c r="T310" s="94"/>
      <c r="U310" s="94"/>
      <c r="V310" s="101"/>
      <c r="W310" s="94"/>
      <c r="X310" s="94"/>
      <c r="Y310" s="94" t="s">
        <v>1721</v>
      </c>
      <c r="Z310" s="101">
        <v>2417900</v>
      </c>
      <c r="AA310" s="101"/>
      <c r="AB310" s="101">
        <v>1</v>
      </c>
      <c r="AC310" s="94">
        <v>20</v>
      </c>
      <c r="AD310" s="102">
        <v>44876</v>
      </c>
      <c r="AE310" s="102">
        <v>44882</v>
      </c>
      <c r="AF310" s="94"/>
      <c r="AG310" s="103">
        <v>44931</v>
      </c>
      <c r="AH310" s="104">
        <v>3100000</v>
      </c>
      <c r="AI310" s="105">
        <v>5166667</v>
      </c>
      <c r="AJ310" s="105"/>
      <c r="AK310" s="105"/>
      <c r="AL310" s="27" t="s">
        <v>4106</v>
      </c>
      <c r="AM310" s="106" t="s">
        <v>3959</v>
      </c>
      <c r="AN310" s="94">
        <v>903</v>
      </c>
      <c r="AO310" s="98" t="s">
        <v>4107</v>
      </c>
      <c r="AP310" s="107">
        <v>44881</v>
      </c>
      <c r="AQ310" s="94" t="s">
        <v>1434</v>
      </c>
      <c r="AR310" s="98" t="s">
        <v>1435</v>
      </c>
      <c r="AS310" s="101">
        <v>5</v>
      </c>
      <c r="AT310" s="94">
        <f>IFERROR(VLOOKUP(AS310,#REF!,2,0), )</f>
        <v>0</v>
      </c>
      <c r="AU310" s="94">
        <v>57</v>
      </c>
      <c r="AV310" s="94" t="s">
        <v>3572</v>
      </c>
      <c r="AW310" s="94">
        <v>2169</v>
      </c>
      <c r="AX310" s="94" t="s">
        <v>3461</v>
      </c>
      <c r="AY310" s="101"/>
      <c r="AZ310" s="101"/>
      <c r="BA310" s="101"/>
      <c r="BB310" s="101"/>
      <c r="BC310" s="101"/>
      <c r="BD310" s="101"/>
      <c r="BE310" s="101"/>
      <c r="BF310" s="108"/>
      <c r="BG310" s="108"/>
      <c r="BH310" s="108"/>
      <c r="BI310" s="108"/>
      <c r="BJ310" s="108"/>
      <c r="BK310" s="108"/>
      <c r="BL310" s="108"/>
      <c r="BM310" s="108"/>
      <c r="BN310" s="108"/>
      <c r="BO310" s="108"/>
      <c r="BP310" s="109"/>
      <c r="BQ310" s="101"/>
      <c r="BR310" s="109"/>
      <c r="BS310" s="109"/>
      <c r="BT310" s="109"/>
      <c r="BU310" s="109"/>
      <c r="BV310" s="109"/>
      <c r="BW310" s="109"/>
      <c r="BX310" s="109"/>
      <c r="BY310" s="101"/>
      <c r="BZ310" s="101"/>
      <c r="CA310" s="104">
        <v>0</v>
      </c>
      <c r="CB310" s="101"/>
      <c r="CC310" s="101"/>
      <c r="CD310" s="110"/>
      <c r="CE310" s="109"/>
      <c r="CF310" s="109"/>
      <c r="CG310" s="104"/>
      <c r="CH310" s="101"/>
      <c r="CI310" s="101"/>
      <c r="CJ310" s="110"/>
      <c r="CK310" s="109"/>
      <c r="CL310" s="109"/>
      <c r="CM310" s="109"/>
      <c r="CN310" s="109"/>
      <c r="CO310" s="101"/>
      <c r="CP310" s="110"/>
      <c r="CQ310" s="109">
        <f t="shared" si="31"/>
        <v>0</v>
      </c>
      <c r="CR310" s="111">
        <f t="shared" si="29"/>
        <v>0</v>
      </c>
      <c r="CS310" s="111">
        <f t="shared" si="28"/>
        <v>0</v>
      </c>
      <c r="CT310" s="103">
        <v>44931</v>
      </c>
      <c r="CU310" s="391">
        <f t="shared" si="32"/>
        <v>5166667</v>
      </c>
      <c r="CV310" s="109"/>
      <c r="CW310" s="94"/>
      <c r="CX310" s="94"/>
      <c r="CY310" s="94"/>
      <c r="CZ310" s="144"/>
      <c r="DA310" s="144"/>
      <c r="DB310" s="144"/>
      <c r="DC310" s="144"/>
      <c r="DD310" s="144"/>
      <c r="DE310" s="144"/>
      <c r="DF310" s="94"/>
      <c r="DG310" s="94" t="s">
        <v>1847</v>
      </c>
      <c r="DH310" s="27" t="s">
        <v>1458</v>
      </c>
      <c r="DI310" s="94"/>
      <c r="DJ310" s="94" t="s">
        <v>1237</v>
      </c>
      <c r="DK310" s="94"/>
      <c r="DL310" s="114"/>
      <c r="DM310" s="114"/>
      <c r="DN310" s="98"/>
      <c r="DO310" s="203" t="s">
        <v>3537</v>
      </c>
    </row>
    <row r="311" spans="1:119" ht="25.5" customHeight="1" x14ac:dyDescent="0.25">
      <c r="A311" s="93" t="s">
        <v>1303</v>
      </c>
      <c r="B311" s="94">
        <v>2022</v>
      </c>
      <c r="C311" s="133" t="s">
        <v>4108</v>
      </c>
      <c r="D311" s="96" t="s">
        <v>4109</v>
      </c>
      <c r="E311" s="97" t="s">
        <v>4110</v>
      </c>
      <c r="F311" s="325"/>
      <c r="G311" s="94" t="s">
        <v>3634</v>
      </c>
      <c r="H311" s="94" t="s">
        <v>1727</v>
      </c>
      <c r="I311" s="94" t="s">
        <v>1777</v>
      </c>
      <c r="J311" s="98" t="s">
        <v>4111</v>
      </c>
      <c r="K311" s="310" t="s">
        <v>4112</v>
      </c>
      <c r="L311" s="27" t="s">
        <v>4470</v>
      </c>
      <c r="M311" s="94" t="s">
        <v>1529</v>
      </c>
      <c r="N311" s="99">
        <v>8300488115</v>
      </c>
      <c r="O311" s="100">
        <v>9</v>
      </c>
      <c r="P311" s="94"/>
      <c r="Q311" s="94" t="s">
        <v>1530</v>
      </c>
      <c r="R311" s="382" t="s">
        <v>1808</v>
      </c>
      <c r="S311" s="94"/>
      <c r="T311" s="94"/>
      <c r="U311" s="94"/>
      <c r="V311" s="101"/>
      <c r="W311" s="94"/>
      <c r="X311" s="94"/>
      <c r="Y311" s="94"/>
      <c r="Z311" s="101"/>
      <c r="AA311" s="101"/>
      <c r="AB311" s="101"/>
      <c r="AC311" s="94">
        <v>23</v>
      </c>
      <c r="AD311" s="102">
        <v>44882</v>
      </c>
      <c r="AE311" s="102">
        <v>44882</v>
      </c>
      <c r="AF311" s="94">
        <v>44904</v>
      </c>
      <c r="AG311" s="103">
        <v>44904</v>
      </c>
      <c r="AH311" s="104"/>
      <c r="AI311" s="105">
        <v>3197705</v>
      </c>
      <c r="AJ311" s="105"/>
      <c r="AK311" s="105"/>
      <c r="AL311" s="27"/>
      <c r="AM311" s="94"/>
      <c r="AN311" s="94"/>
      <c r="AO311" s="98"/>
      <c r="AP311" s="113"/>
      <c r="AQ311" s="94" t="s">
        <v>1434</v>
      </c>
      <c r="AR311" s="99"/>
      <c r="AS311" s="101"/>
      <c r="AT311" s="94">
        <f>IFERROR(VLOOKUP(AS311,#REF!,2,0), )</f>
        <v>0</v>
      </c>
      <c r="AU311" s="94"/>
      <c r="AV311" s="94"/>
      <c r="AW311" s="94"/>
      <c r="AX311" s="94"/>
      <c r="AY311" s="101"/>
      <c r="AZ311" s="101"/>
      <c r="BA311" s="101"/>
      <c r="BB311" s="101"/>
      <c r="BC311" s="101"/>
      <c r="BD311" s="101"/>
      <c r="BE311" s="101"/>
      <c r="BF311" s="108"/>
      <c r="BG311" s="108"/>
      <c r="BH311" s="108"/>
      <c r="BI311" s="108"/>
      <c r="BJ311" s="108"/>
      <c r="BK311" s="108"/>
      <c r="BL311" s="108"/>
      <c r="BM311" s="108"/>
      <c r="BN311" s="108"/>
      <c r="BO311" s="108"/>
      <c r="BP311" s="109"/>
      <c r="BQ311" s="101"/>
      <c r="BR311" s="109"/>
      <c r="BS311" s="109"/>
      <c r="BT311" s="109"/>
      <c r="BU311" s="109"/>
      <c r="BV311" s="109"/>
      <c r="BW311" s="109"/>
      <c r="BX311" s="109"/>
      <c r="BY311" s="101"/>
      <c r="BZ311" s="101"/>
      <c r="CA311" s="104">
        <v>0</v>
      </c>
      <c r="CB311" s="101"/>
      <c r="CC311" s="101"/>
      <c r="CD311" s="110"/>
      <c r="CE311" s="109"/>
      <c r="CF311" s="109"/>
      <c r="CG311" s="104"/>
      <c r="CH311" s="101"/>
      <c r="CI311" s="101"/>
      <c r="CJ311" s="110"/>
      <c r="CK311" s="109"/>
      <c r="CL311" s="109"/>
      <c r="CM311" s="109"/>
      <c r="CN311" s="109"/>
      <c r="CO311" s="101"/>
      <c r="CP311" s="110"/>
      <c r="CQ311" s="109">
        <f t="shared" si="31"/>
        <v>0</v>
      </c>
      <c r="CR311" s="111">
        <f t="shared" si="29"/>
        <v>0</v>
      </c>
      <c r="CS311" s="111">
        <f t="shared" ref="CS311:CS351" si="33">CC311+CI311+CO311</f>
        <v>0</v>
      </c>
      <c r="CT311" s="103">
        <v>44904</v>
      </c>
      <c r="CU311" s="391">
        <f t="shared" si="32"/>
        <v>3197705</v>
      </c>
      <c r="CV311" s="109"/>
      <c r="CW311" s="94"/>
      <c r="CX311" s="94"/>
      <c r="CY311" s="94"/>
      <c r="CZ311" s="144"/>
      <c r="DA311" s="144"/>
      <c r="DB311" s="144"/>
      <c r="DC311" s="144"/>
      <c r="DD311" s="144"/>
      <c r="DE311" s="144"/>
      <c r="DF311" s="94"/>
      <c r="DG311" s="94"/>
      <c r="DH311" s="94"/>
      <c r="DI311" s="94"/>
      <c r="DJ311" s="94"/>
      <c r="DK311" s="94"/>
      <c r="DL311" s="114"/>
      <c r="DM311" s="114"/>
      <c r="DN311" s="98"/>
      <c r="DO311" s="203" t="s">
        <v>3537</v>
      </c>
    </row>
    <row r="312" spans="1:119" ht="25.5" customHeight="1" x14ac:dyDescent="0.25">
      <c r="A312" s="93" t="s">
        <v>1304</v>
      </c>
      <c r="B312" s="94">
        <v>2022</v>
      </c>
      <c r="C312" s="95" t="s">
        <v>4040</v>
      </c>
      <c r="D312" s="96" t="s">
        <v>4113</v>
      </c>
      <c r="E312" s="147" t="s">
        <v>4042</v>
      </c>
      <c r="F312" s="325" t="s">
        <v>4114</v>
      </c>
      <c r="G312" s="94" t="s">
        <v>1425</v>
      </c>
      <c r="H312" s="94" t="s">
        <v>1426</v>
      </c>
      <c r="I312" s="94" t="s">
        <v>1427</v>
      </c>
      <c r="J312" s="98" t="s">
        <v>4115</v>
      </c>
      <c r="K312" s="309" t="s">
        <v>3006</v>
      </c>
      <c r="L312" s="27" t="s">
        <v>984</v>
      </c>
      <c r="M312" s="94" t="s">
        <v>1430</v>
      </c>
      <c r="N312" s="99">
        <v>1016058794</v>
      </c>
      <c r="O312" s="100">
        <v>9</v>
      </c>
      <c r="P312" s="94" t="s">
        <v>1565</v>
      </c>
      <c r="Q312" s="94" t="s">
        <v>1431</v>
      </c>
      <c r="R312" s="378" t="s">
        <v>1470</v>
      </c>
      <c r="S312" s="94" t="s">
        <v>1451</v>
      </c>
      <c r="T312" s="94"/>
      <c r="U312" s="94"/>
      <c r="V312" s="101"/>
      <c r="W312" s="94"/>
      <c r="X312" s="94"/>
      <c r="Y312" s="94" t="s">
        <v>3007</v>
      </c>
      <c r="Z312" s="101">
        <v>3114580084</v>
      </c>
      <c r="AA312" s="101"/>
      <c r="AB312" s="101">
        <v>2</v>
      </c>
      <c r="AC312" s="94">
        <v>0</v>
      </c>
      <c r="AD312" s="102">
        <v>44883</v>
      </c>
      <c r="AE312" s="102">
        <v>44889</v>
      </c>
      <c r="AF312" s="94"/>
      <c r="AG312" s="103">
        <v>44949</v>
      </c>
      <c r="AH312" s="104">
        <v>2300000</v>
      </c>
      <c r="AI312" s="105">
        <v>4600000</v>
      </c>
      <c r="AJ312" s="105"/>
      <c r="AK312" s="105"/>
      <c r="AL312" s="27" t="s">
        <v>4116</v>
      </c>
      <c r="AM312" s="106" t="s">
        <v>3959</v>
      </c>
      <c r="AN312" s="94">
        <v>914</v>
      </c>
      <c r="AO312" s="98" t="s">
        <v>4117</v>
      </c>
      <c r="AP312" s="107">
        <v>44888</v>
      </c>
      <c r="AQ312" s="94" t="s">
        <v>1434</v>
      </c>
      <c r="AR312" s="98" t="s">
        <v>1514</v>
      </c>
      <c r="AS312" s="101">
        <v>1</v>
      </c>
      <c r="AT312" s="94">
        <f>IFERROR(VLOOKUP(AS312,#REF!,2,0), )</f>
        <v>0</v>
      </c>
      <c r="AU312" s="94">
        <v>6</v>
      </c>
      <c r="AV312" s="94" t="s">
        <v>1449</v>
      </c>
      <c r="AW312" s="94">
        <v>2094</v>
      </c>
      <c r="AX312" s="98" t="s">
        <v>294</v>
      </c>
      <c r="AY312" s="101"/>
      <c r="AZ312" s="101"/>
      <c r="BA312" s="101"/>
      <c r="BB312" s="101"/>
      <c r="BC312" s="101"/>
      <c r="BD312" s="101"/>
      <c r="BE312" s="101"/>
      <c r="BF312" s="108"/>
      <c r="BG312" s="108"/>
      <c r="BH312" s="108"/>
      <c r="BI312" s="108"/>
      <c r="BJ312" s="108"/>
      <c r="BK312" s="108"/>
      <c r="BL312" s="108"/>
      <c r="BM312" s="108"/>
      <c r="BN312" s="108"/>
      <c r="BO312" s="108"/>
      <c r="BP312" s="109"/>
      <c r="BQ312" s="101"/>
      <c r="BR312" s="109"/>
      <c r="BS312" s="109"/>
      <c r="BT312" s="109"/>
      <c r="BU312" s="109"/>
      <c r="BV312" s="109"/>
      <c r="BW312" s="109"/>
      <c r="BX312" s="109"/>
      <c r="BY312" s="101"/>
      <c r="BZ312" s="101"/>
      <c r="CA312" s="104">
        <v>0</v>
      </c>
      <c r="CB312" s="101"/>
      <c r="CC312" s="101"/>
      <c r="CD312" s="110"/>
      <c r="CE312" s="109"/>
      <c r="CF312" s="109"/>
      <c r="CG312" s="104"/>
      <c r="CH312" s="101"/>
      <c r="CI312" s="101"/>
      <c r="CJ312" s="110"/>
      <c r="CK312" s="109"/>
      <c r="CL312" s="109"/>
      <c r="CM312" s="109"/>
      <c r="CN312" s="109"/>
      <c r="CO312" s="101"/>
      <c r="CP312" s="110"/>
      <c r="CQ312" s="109">
        <f t="shared" si="31"/>
        <v>0</v>
      </c>
      <c r="CR312" s="111">
        <f t="shared" ref="CR312:CR325" si="34">CB312+CH312+CN312</f>
        <v>0</v>
      </c>
      <c r="CS312" s="111">
        <f t="shared" si="33"/>
        <v>0</v>
      </c>
      <c r="CT312" s="103">
        <v>44949</v>
      </c>
      <c r="CU312" s="391">
        <f t="shared" si="32"/>
        <v>4600000</v>
      </c>
      <c r="CV312" s="109"/>
      <c r="CW312" s="94"/>
      <c r="CX312" s="94"/>
      <c r="CY312" s="94"/>
      <c r="CZ312" s="144"/>
      <c r="DA312" s="144"/>
      <c r="DB312" s="144"/>
      <c r="DC312" s="144"/>
      <c r="DD312" s="144"/>
      <c r="DE312" s="144"/>
      <c r="DF312" s="94"/>
      <c r="DG312" s="94" t="s">
        <v>1847</v>
      </c>
      <c r="DH312" s="27" t="s">
        <v>1458</v>
      </c>
      <c r="DI312" s="94"/>
      <c r="DJ312" s="94" t="s">
        <v>1237</v>
      </c>
      <c r="DK312" s="94"/>
      <c r="DL312" s="114"/>
      <c r="DM312" s="114"/>
      <c r="DN312" s="98"/>
      <c r="DO312" s="203" t="s">
        <v>3537</v>
      </c>
    </row>
    <row r="313" spans="1:119" ht="25.5" customHeight="1" x14ac:dyDescent="0.25">
      <c r="A313" s="93" t="s">
        <v>4118</v>
      </c>
      <c r="B313" s="94">
        <v>2022</v>
      </c>
      <c r="C313" s="95" t="s">
        <v>1294</v>
      </c>
      <c r="D313" s="96" t="s">
        <v>4119</v>
      </c>
      <c r="E313" s="147" t="s">
        <v>4028</v>
      </c>
      <c r="F313" s="325" t="s">
        <v>4120</v>
      </c>
      <c r="G313" s="94" t="s">
        <v>1425</v>
      </c>
      <c r="H313" s="94" t="s">
        <v>1426</v>
      </c>
      <c r="I313" s="94" t="s">
        <v>1427</v>
      </c>
      <c r="J313" s="98" t="s">
        <v>4030</v>
      </c>
      <c r="K313" s="309" t="s">
        <v>4121</v>
      </c>
      <c r="L313" s="27" t="s">
        <v>4471</v>
      </c>
      <c r="M313" s="94" t="s">
        <v>1430</v>
      </c>
      <c r="N313" s="99">
        <v>93290128</v>
      </c>
      <c r="O313" s="100">
        <v>5</v>
      </c>
      <c r="P313" s="94" t="s">
        <v>4122</v>
      </c>
      <c r="Q313" s="94" t="s">
        <v>1431</v>
      </c>
      <c r="R313" s="378" t="s">
        <v>1470</v>
      </c>
      <c r="S313" s="94" t="s">
        <v>1451</v>
      </c>
      <c r="T313" s="94"/>
      <c r="U313" s="94"/>
      <c r="V313" s="101"/>
      <c r="W313" s="94"/>
      <c r="X313" s="94"/>
      <c r="Y313" s="94" t="s">
        <v>4123</v>
      </c>
      <c r="Z313" s="101">
        <v>3125718457</v>
      </c>
      <c r="AA313" s="101"/>
      <c r="AB313" s="101">
        <v>2</v>
      </c>
      <c r="AC313" s="94">
        <v>0</v>
      </c>
      <c r="AD313" s="102">
        <v>44887</v>
      </c>
      <c r="AE313" s="102">
        <v>44888</v>
      </c>
      <c r="AF313" s="94"/>
      <c r="AG313" s="103">
        <v>44948</v>
      </c>
      <c r="AH313" s="104">
        <v>2300000</v>
      </c>
      <c r="AI313" s="105">
        <v>4600000</v>
      </c>
      <c r="AJ313" s="105"/>
      <c r="AK313" s="105"/>
      <c r="AL313" s="27" t="s">
        <v>4124</v>
      </c>
      <c r="AM313" s="106" t="s">
        <v>3959</v>
      </c>
      <c r="AN313" s="94">
        <v>915</v>
      </c>
      <c r="AO313" s="98" t="s">
        <v>4125</v>
      </c>
      <c r="AP313" s="107">
        <v>44888</v>
      </c>
      <c r="AQ313" s="94" t="s">
        <v>1434</v>
      </c>
      <c r="AR313" s="98" t="s">
        <v>1546</v>
      </c>
      <c r="AS313" s="101">
        <v>4</v>
      </c>
      <c r="AT313" s="94">
        <f>IFERROR(VLOOKUP(AS313,#REF!,2,0), )</f>
        <v>0</v>
      </c>
      <c r="AU313" s="94">
        <v>49</v>
      </c>
      <c r="AV313" s="94">
        <f>IFERROR(VLOOKUP(AU313,#REF!,2,0), )</f>
        <v>0</v>
      </c>
      <c r="AW313" s="94">
        <v>2154</v>
      </c>
      <c r="AX313" s="98" t="s">
        <v>69</v>
      </c>
      <c r="AY313" s="101">
        <v>1</v>
      </c>
      <c r="AZ313" s="101">
        <v>1</v>
      </c>
      <c r="BA313" s="101"/>
      <c r="BB313" s="101"/>
      <c r="BC313" s="101"/>
      <c r="BD313" s="101"/>
      <c r="BE313" s="101"/>
      <c r="BF313" s="108"/>
      <c r="BG313" s="108"/>
      <c r="BH313" s="108"/>
      <c r="BI313" s="108"/>
      <c r="BJ313" s="108"/>
      <c r="BK313" s="108"/>
      <c r="BL313" s="108"/>
      <c r="BM313" s="108"/>
      <c r="BN313" s="108"/>
      <c r="BO313" s="108"/>
      <c r="BP313" s="109"/>
      <c r="BQ313" s="101"/>
      <c r="BR313" s="109"/>
      <c r="BS313" s="109"/>
      <c r="BT313" s="109"/>
      <c r="BU313" s="109"/>
      <c r="BV313" s="109"/>
      <c r="BW313" s="109"/>
      <c r="BX313" s="109"/>
      <c r="BY313" s="101"/>
      <c r="BZ313" s="101"/>
      <c r="CA313" s="104">
        <v>2300000</v>
      </c>
      <c r="CB313" s="101">
        <v>1</v>
      </c>
      <c r="CC313" s="101">
        <v>0</v>
      </c>
      <c r="CD313" s="110">
        <v>44979</v>
      </c>
      <c r="CE313" s="109"/>
      <c r="CF313" s="109"/>
      <c r="CG313" s="104"/>
      <c r="CH313" s="101"/>
      <c r="CI313" s="101"/>
      <c r="CJ313" s="110"/>
      <c r="CK313" s="109"/>
      <c r="CL313" s="109"/>
      <c r="CM313" s="109"/>
      <c r="CN313" s="109"/>
      <c r="CO313" s="101"/>
      <c r="CP313" s="110"/>
      <c r="CQ313" s="109">
        <f t="shared" si="31"/>
        <v>2300000</v>
      </c>
      <c r="CR313" s="111">
        <f t="shared" si="34"/>
        <v>1</v>
      </c>
      <c r="CS313" s="111">
        <f t="shared" si="33"/>
        <v>0</v>
      </c>
      <c r="CT313" s="110">
        <v>44979</v>
      </c>
      <c r="CU313" s="391">
        <f t="shared" si="32"/>
        <v>6900000</v>
      </c>
      <c r="CV313" s="109"/>
      <c r="CW313" s="94"/>
      <c r="CX313" s="94"/>
      <c r="CY313" s="94"/>
      <c r="CZ313" s="144"/>
      <c r="DA313" s="144"/>
      <c r="DB313" s="144"/>
      <c r="DC313" s="144"/>
      <c r="DD313" s="144"/>
      <c r="DE313" s="144"/>
      <c r="DF313" s="94"/>
      <c r="DG313" s="94" t="s">
        <v>1847</v>
      </c>
      <c r="DH313" s="27" t="s">
        <v>1458</v>
      </c>
      <c r="DI313" s="94"/>
      <c r="DJ313" s="94" t="s">
        <v>1230</v>
      </c>
      <c r="DK313" s="94"/>
      <c r="DL313" s="114"/>
      <c r="DM313" s="114"/>
      <c r="DN313" s="98"/>
      <c r="DO313" s="203" t="s">
        <v>3537</v>
      </c>
    </row>
    <row r="314" spans="1:119" ht="25.5" customHeight="1" x14ac:dyDescent="0.25">
      <c r="A314" s="93" t="s">
        <v>4126</v>
      </c>
      <c r="B314" s="94">
        <v>2022</v>
      </c>
      <c r="C314" s="95" t="s">
        <v>4127</v>
      </c>
      <c r="D314" s="96" t="s">
        <v>4128</v>
      </c>
      <c r="E314" s="97" t="s">
        <v>4129</v>
      </c>
      <c r="F314" s="325" t="s">
        <v>4128</v>
      </c>
      <c r="G314" s="94" t="s">
        <v>1567</v>
      </c>
      <c r="H314" s="94" t="s">
        <v>1727</v>
      </c>
      <c r="I314" s="94" t="s">
        <v>1528</v>
      </c>
      <c r="J314" s="98" t="s">
        <v>3810</v>
      </c>
      <c r="K314" s="310" t="s">
        <v>4130</v>
      </c>
      <c r="L314" s="27" t="s">
        <v>4472</v>
      </c>
      <c r="M314" s="94" t="s">
        <v>1529</v>
      </c>
      <c r="N314" s="99">
        <v>900365660</v>
      </c>
      <c r="O314" s="100">
        <v>2</v>
      </c>
      <c r="P314" s="94"/>
      <c r="Q314" s="94" t="s">
        <v>1530</v>
      </c>
      <c r="R314" s="382" t="s">
        <v>1808</v>
      </c>
      <c r="S314" s="94"/>
      <c r="T314" s="98" t="s">
        <v>4131</v>
      </c>
      <c r="U314" s="94" t="s">
        <v>1430</v>
      </c>
      <c r="V314" s="101">
        <v>10003534</v>
      </c>
      <c r="W314" s="94"/>
      <c r="X314" s="121" t="s">
        <v>4132</v>
      </c>
      <c r="Y314" s="94" t="s">
        <v>4133</v>
      </c>
      <c r="Z314" s="101">
        <v>3165277888</v>
      </c>
      <c r="AA314" s="101"/>
      <c r="AB314" s="101"/>
      <c r="AC314" s="94">
        <v>30</v>
      </c>
      <c r="AD314" s="102">
        <v>44882</v>
      </c>
      <c r="AE314" s="102">
        <v>44882</v>
      </c>
      <c r="AF314" s="94"/>
      <c r="AG314" s="103">
        <v>44896</v>
      </c>
      <c r="AH314" s="104"/>
      <c r="AI314" s="105">
        <v>3288697</v>
      </c>
      <c r="AJ314" s="105"/>
      <c r="AK314" s="105"/>
      <c r="AL314" s="27"/>
      <c r="AM314" s="94"/>
      <c r="AN314" s="94"/>
      <c r="AO314" s="98"/>
      <c r="AP314" s="113"/>
      <c r="AQ314" s="94"/>
      <c r="AR314" s="99"/>
      <c r="AS314" s="101"/>
      <c r="AT314" s="94">
        <f>IFERROR(VLOOKUP(AS314,#REF!,2,0), )</f>
        <v>0</v>
      </c>
      <c r="AU314" s="94"/>
      <c r="AV314" s="94"/>
      <c r="AW314" s="94"/>
      <c r="AX314" s="94"/>
      <c r="AY314" s="101"/>
      <c r="AZ314" s="101"/>
      <c r="BA314" s="101"/>
      <c r="BB314" s="101"/>
      <c r="BC314" s="101"/>
      <c r="BD314" s="101"/>
      <c r="BE314" s="101"/>
      <c r="BF314" s="108"/>
      <c r="BG314" s="108"/>
      <c r="BH314" s="108"/>
      <c r="BI314" s="108"/>
      <c r="BJ314" s="108"/>
      <c r="BK314" s="108"/>
      <c r="BL314" s="108"/>
      <c r="BM314" s="108"/>
      <c r="BN314" s="108"/>
      <c r="BO314" s="108"/>
      <c r="BP314" s="109"/>
      <c r="BQ314" s="101"/>
      <c r="BR314" s="109"/>
      <c r="BS314" s="109"/>
      <c r="BT314" s="109"/>
      <c r="BU314" s="109"/>
      <c r="BV314" s="109"/>
      <c r="BW314" s="109"/>
      <c r="BX314" s="109"/>
      <c r="BY314" s="101"/>
      <c r="BZ314" s="101"/>
      <c r="CA314" s="104">
        <v>0</v>
      </c>
      <c r="CB314" s="101"/>
      <c r="CC314" s="101"/>
      <c r="CD314" s="110"/>
      <c r="CE314" s="109"/>
      <c r="CF314" s="109"/>
      <c r="CG314" s="104"/>
      <c r="CH314" s="101"/>
      <c r="CI314" s="101"/>
      <c r="CJ314" s="110"/>
      <c r="CK314" s="109"/>
      <c r="CL314" s="109"/>
      <c r="CM314" s="109"/>
      <c r="CN314" s="109"/>
      <c r="CO314" s="101"/>
      <c r="CP314" s="110"/>
      <c r="CQ314" s="109">
        <f t="shared" si="31"/>
        <v>0</v>
      </c>
      <c r="CR314" s="111">
        <f t="shared" si="34"/>
        <v>0</v>
      </c>
      <c r="CS314" s="111">
        <f t="shared" si="33"/>
        <v>0</v>
      </c>
      <c r="CT314" s="103">
        <v>44896</v>
      </c>
      <c r="CU314" s="391">
        <f t="shared" si="32"/>
        <v>3288697</v>
      </c>
      <c r="CV314" s="109"/>
      <c r="CW314" s="94"/>
      <c r="CX314" s="94"/>
      <c r="CY314" s="94"/>
      <c r="CZ314" s="144"/>
      <c r="DA314" s="144"/>
      <c r="DB314" s="144"/>
      <c r="DC314" s="144"/>
      <c r="DD314" s="144"/>
      <c r="DE314" s="144"/>
      <c r="DF314" s="94"/>
      <c r="DG314" s="94"/>
      <c r="DH314" s="94"/>
      <c r="DI314" s="94"/>
      <c r="DJ314" s="94"/>
      <c r="DK314" s="94"/>
      <c r="DL314" s="114"/>
      <c r="DM314" s="114"/>
      <c r="DN314" s="98"/>
      <c r="DO314" s="203" t="s">
        <v>3537</v>
      </c>
    </row>
    <row r="315" spans="1:119" ht="25.5" customHeight="1" x14ac:dyDescent="0.25">
      <c r="A315" s="93" t="s">
        <v>1790</v>
      </c>
      <c r="B315" s="94">
        <v>2022</v>
      </c>
      <c r="C315" s="95" t="s">
        <v>4134</v>
      </c>
      <c r="D315" s="96" t="s">
        <v>4135</v>
      </c>
      <c r="E315" s="147" t="s">
        <v>4136</v>
      </c>
      <c r="F315" s="325" t="s">
        <v>4135</v>
      </c>
      <c r="G315" s="94" t="s">
        <v>1750</v>
      </c>
      <c r="H315" s="94" t="s">
        <v>1426</v>
      </c>
      <c r="I315" s="94" t="s">
        <v>1751</v>
      </c>
      <c r="J315" s="98" t="s">
        <v>4137</v>
      </c>
      <c r="K315" s="309" t="s">
        <v>1786</v>
      </c>
      <c r="L315" s="27" t="s">
        <v>4424</v>
      </c>
      <c r="M315" s="94" t="s">
        <v>1529</v>
      </c>
      <c r="N315" s="99" t="s">
        <v>1787</v>
      </c>
      <c r="O315" s="100">
        <v>4</v>
      </c>
      <c r="P315" s="94"/>
      <c r="Q315" s="94" t="s">
        <v>1530</v>
      </c>
      <c r="R315" s="382" t="s">
        <v>1808</v>
      </c>
      <c r="S315" s="94"/>
      <c r="T315" s="98" t="s">
        <v>4138</v>
      </c>
      <c r="U315" s="94" t="s">
        <v>1430</v>
      </c>
      <c r="V315" s="125">
        <v>1082897124</v>
      </c>
      <c r="W315" s="94"/>
      <c r="X315" s="94"/>
      <c r="Y315" s="94"/>
      <c r="Z315" s="101"/>
      <c r="AA315" s="101"/>
      <c r="AB315" s="101">
        <v>5</v>
      </c>
      <c r="AC315" s="94">
        <v>0</v>
      </c>
      <c r="AD315" s="102">
        <v>44862</v>
      </c>
      <c r="AE315" s="102">
        <v>44866</v>
      </c>
      <c r="AF315" s="94"/>
      <c r="AG315" s="103">
        <v>45016</v>
      </c>
      <c r="AH315" s="104"/>
      <c r="AI315" s="105">
        <v>100000000</v>
      </c>
      <c r="AJ315" s="105"/>
      <c r="AK315" s="105">
        <v>5500000000</v>
      </c>
      <c r="AL315" s="27"/>
      <c r="AM315" s="94"/>
      <c r="AN315" s="94">
        <v>806</v>
      </c>
      <c r="AO315" s="98" t="s">
        <v>4139</v>
      </c>
      <c r="AP315" s="107">
        <v>44883</v>
      </c>
      <c r="AQ315" s="94" t="s">
        <v>1434</v>
      </c>
      <c r="AR315" s="98" t="s">
        <v>1589</v>
      </c>
      <c r="AS315" s="101">
        <v>1</v>
      </c>
      <c r="AT315" s="94">
        <f>IFERROR(VLOOKUP(AS315,#REF!,2,0), )</f>
        <v>0</v>
      </c>
      <c r="AU315" s="94">
        <v>21</v>
      </c>
      <c r="AV315" s="94">
        <f>IFERROR(VLOOKUP(AU315,#REF!,2,0), )</f>
        <v>0</v>
      </c>
      <c r="AW315" s="94">
        <v>2078</v>
      </c>
      <c r="AX315" s="98" t="s">
        <v>366</v>
      </c>
      <c r="AY315" s="101">
        <v>1</v>
      </c>
      <c r="AZ315" s="101"/>
      <c r="BA315" s="101"/>
      <c r="BB315" s="101"/>
      <c r="BC315" s="101"/>
      <c r="BD315" s="101"/>
      <c r="BE315" s="101"/>
      <c r="BF315" s="108"/>
      <c r="BG315" s="108"/>
      <c r="BH315" s="108"/>
      <c r="BI315" s="108"/>
      <c r="BJ315" s="108"/>
      <c r="BK315" s="108"/>
      <c r="BL315" s="108"/>
      <c r="BM315" s="108"/>
      <c r="BN315" s="108"/>
      <c r="BO315" s="108"/>
      <c r="BP315" s="109"/>
      <c r="BQ315" s="101"/>
      <c r="BR315" s="109"/>
      <c r="BS315" s="109"/>
      <c r="BT315" s="109"/>
      <c r="BU315" s="109"/>
      <c r="BV315" s="109"/>
      <c r="BW315" s="109"/>
      <c r="BX315" s="109"/>
      <c r="BY315" s="101"/>
      <c r="BZ315" s="101"/>
      <c r="CA315" s="104">
        <v>100000000</v>
      </c>
      <c r="CB315" s="101"/>
      <c r="CC315" s="101"/>
      <c r="CD315" s="110"/>
      <c r="CE315" s="109"/>
      <c r="CF315" s="109"/>
      <c r="CG315" s="104"/>
      <c r="CH315" s="101"/>
      <c r="CI315" s="101"/>
      <c r="CJ315" s="110"/>
      <c r="CK315" s="109"/>
      <c r="CL315" s="109"/>
      <c r="CM315" s="109"/>
      <c r="CN315" s="109"/>
      <c r="CO315" s="101"/>
      <c r="CP315" s="110"/>
      <c r="CQ315" s="109">
        <f t="shared" si="31"/>
        <v>100000000</v>
      </c>
      <c r="CR315" s="111">
        <f t="shared" si="34"/>
        <v>0</v>
      </c>
      <c r="CS315" s="111">
        <f t="shared" si="33"/>
        <v>0</v>
      </c>
      <c r="CT315" s="103">
        <v>45016</v>
      </c>
      <c r="CU315" s="391">
        <f t="shared" si="32"/>
        <v>200000000</v>
      </c>
      <c r="CV315" s="109"/>
      <c r="CW315" s="94"/>
      <c r="CX315" s="94"/>
      <c r="CY315" s="94"/>
      <c r="CZ315" s="144"/>
      <c r="DA315" s="144"/>
      <c r="DB315" s="144"/>
      <c r="DC315" s="144"/>
      <c r="DD315" s="144"/>
      <c r="DE315" s="144"/>
      <c r="DF315" s="94"/>
      <c r="DG315" s="94"/>
      <c r="DH315" s="94"/>
      <c r="DI315" s="94"/>
      <c r="DJ315" s="94" t="s">
        <v>1558</v>
      </c>
      <c r="DK315" s="94"/>
      <c r="DL315" s="114"/>
      <c r="DM315" s="114"/>
      <c r="DN315" s="98"/>
      <c r="DO315" s="203" t="s">
        <v>3537</v>
      </c>
    </row>
    <row r="316" spans="1:119" ht="25.5" customHeight="1" x14ac:dyDescent="0.25">
      <c r="A316" s="93" t="s">
        <v>1791</v>
      </c>
      <c r="B316" s="94">
        <v>2022</v>
      </c>
      <c r="C316" s="95" t="s">
        <v>4140</v>
      </c>
      <c r="D316" s="96" t="s">
        <v>4141</v>
      </c>
      <c r="E316" s="97" t="s">
        <v>4142</v>
      </c>
      <c r="F316" s="325" t="s">
        <v>4143</v>
      </c>
      <c r="G316" s="94" t="s">
        <v>1425</v>
      </c>
      <c r="H316" s="94" t="s">
        <v>1426</v>
      </c>
      <c r="I316" s="94" t="s">
        <v>1427</v>
      </c>
      <c r="J316" s="98" t="s">
        <v>4144</v>
      </c>
      <c r="K316" s="309" t="s">
        <v>1756</v>
      </c>
      <c r="L316" s="27" t="s">
        <v>4422</v>
      </c>
      <c r="M316" s="94" t="s">
        <v>1430</v>
      </c>
      <c r="N316" s="125">
        <v>1022386998</v>
      </c>
      <c r="O316" s="100">
        <v>2</v>
      </c>
      <c r="P316" s="94" t="s">
        <v>1565</v>
      </c>
      <c r="Q316" s="94" t="s">
        <v>1431</v>
      </c>
      <c r="R316" s="378" t="s">
        <v>1470</v>
      </c>
      <c r="S316" s="94" t="s">
        <v>3680</v>
      </c>
      <c r="T316" s="98"/>
      <c r="U316" s="94"/>
      <c r="V316" s="125"/>
      <c r="W316" s="94"/>
      <c r="X316" s="137" t="s">
        <v>1757</v>
      </c>
      <c r="Y316" s="94" t="s">
        <v>1758</v>
      </c>
      <c r="Z316" s="101">
        <v>3212083349</v>
      </c>
      <c r="AA316" s="101"/>
      <c r="AB316" s="101">
        <v>3</v>
      </c>
      <c r="AC316" s="94">
        <v>0</v>
      </c>
      <c r="AD316" s="102">
        <v>44925</v>
      </c>
      <c r="AE316" s="102">
        <v>44931</v>
      </c>
      <c r="AF316" s="94"/>
      <c r="AG316" s="103">
        <v>45020</v>
      </c>
      <c r="AH316" s="104">
        <v>3100000</v>
      </c>
      <c r="AI316" s="105">
        <v>9300000</v>
      </c>
      <c r="AJ316" s="105"/>
      <c r="AK316" s="105"/>
      <c r="AL316" s="27" t="s">
        <v>4145</v>
      </c>
      <c r="AM316" s="106" t="s">
        <v>1626</v>
      </c>
      <c r="AN316" s="94">
        <v>1002</v>
      </c>
      <c r="AO316" s="98" t="s">
        <v>4146</v>
      </c>
      <c r="AP316" s="107">
        <v>44925</v>
      </c>
      <c r="AQ316" s="94" t="s">
        <v>1434</v>
      </c>
      <c r="AR316" s="98" t="s">
        <v>1435</v>
      </c>
      <c r="AS316" s="115">
        <v>5</v>
      </c>
      <c r="AT316" s="115" t="s">
        <v>1436</v>
      </c>
      <c r="AU316" s="115">
        <v>57</v>
      </c>
      <c r="AV316" s="115" t="s">
        <v>1437</v>
      </c>
      <c r="AW316" s="115">
        <v>2169</v>
      </c>
      <c r="AX316" s="115" t="s">
        <v>24</v>
      </c>
      <c r="AY316" s="101"/>
      <c r="AZ316" s="101"/>
      <c r="BA316" s="101"/>
      <c r="BB316" s="101"/>
      <c r="BC316" s="101"/>
      <c r="BD316" s="101"/>
      <c r="BE316" s="101"/>
      <c r="BF316" s="108"/>
      <c r="BG316" s="108"/>
      <c r="BH316" s="108"/>
      <c r="BI316" s="108"/>
      <c r="BJ316" s="108"/>
      <c r="BK316" s="108"/>
      <c r="BL316" s="108"/>
      <c r="BM316" s="108"/>
      <c r="BN316" s="108"/>
      <c r="BO316" s="108"/>
      <c r="BP316" s="109"/>
      <c r="BQ316" s="101"/>
      <c r="BR316" s="109"/>
      <c r="BS316" s="109"/>
      <c r="BT316" s="109"/>
      <c r="BU316" s="109"/>
      <c r="BV316" s="109"/>
      <c r="BW316" s="109"/>
      <c r="BX316" s="109"/>
      <c r="BY316" s="101"/>
      <c r="BZ316" s="101"/>
      <c r="CA316" s="104"/>
      <c r="CB316" s="101"/>
      <c r="CC316" s="101"/>
      <c r="CD316" s="110"/>
      <c r="CE316" s="109"/>
      <c r="CF316" s="109"/>
      <c r="CG316" s="104"/>
      <c r="CH316" s="101"/>
      <c r="CI316" s="101"/>
      <c r="CJ316" s="110"/>
      <c r="CK316" s="109"/>
      <c r="CL316" s="109"/>
      <c r="CM316" s="109"/>
      <c r="CN316" s="109"/>
      <c r="CO316" s="101"/>
      <c r="CP316" s="110"/>
      <c r="CQ316" s="109">
        <f t="shared" si="31"/>
        <v>0</v>
      </c>
      <c r="CR316" s="111">
        <f t="shared" si="34"/>
        <v>0</v>
      </c>
      <c r="CS316" s="111">
        <f t="shared" si="33"/>
        <v>0</v>
      </c>
      <c r="CT316" s="103">
        <v>45020</v>
      </c>
      <c r="CU316" s="391">
        <f t="shared" si="32"/>
        <v>9300000</v>
      </c>
      <c r="CV316" s="109"/>
      <c r="CW316" s="94"/>
      <c r="CX316" s="94"/>
      <c r="CY316" s="94"/>
      <c r="CZ316" s="144"/>
      <c r="DA316" s="144"/>
      <c r="DB316" s="144"/>
      <c r="DC316" s="144"/>
      <c r="DD316" s="144"/>
      <c r="DE316" s="144"/>
      <c r="DF316" s="94"/>
      <c r="DG316" s="94"/>
      <c r="DH316" s="94"/>
      <c r="DI316" s="94"/>
      <c r="DJ316" s="94"/>
      <c r="DK316" s="94"/>
      <c r="DL316" s="114"/>
      <c r="DM316" s="114"/>
      <c r="DN316" s="98"/>
      <c r="DO316" s="203" t="s">
        <v>3537</v>
      </c>
    </row>
    <row r="317" spans="1:119" ht="25.5" customHeight="1" x14ac:dyDescent="0.25">
      <c r="A317" s="93" t="s">
        <v>1793</v>
      </c>
      <c r="B317" s="94">
        <v>2022</v>
      </c>
      <c r="C317" s="95" t="s">
        <v>4147</v>
      </c>
      <c r="D317" s="96" t="s">
        <v>4148</v>
      </c>
      <c r="E317" s="97" t="s">
        <v>4149</v>
      </c>
      <c r="F317" s="325" t="s">
        <v>4150</v>
      </c>
      <c r="G317" s="94" t="s">
        <v>1425</v>
      </c>
      <c r="H317" s="94" t="s">
        <v>1426</v>
      </c>
      <c r="I317" s="94" t="s">
        <v>1427</v>
      </c>
      <c r="J317" s="98" t="s">
        <v>4151</v>
      </c>
      <c r="K317" s="309" t="s">
        <v>1560</v>
      </c>
      <c r="L317" s="27" t="s">
        <v>4407</v>
      </c>
      <c r="M317" s="94" t="s">
        <v>1430</v>
      </c>
      <c r="N317" s="99">
        <v>1047428431</v>
      </c>
      <c r="O317" s="100">
        <v>1</v>
      </c>
      <c r="P317" s="94"/>
      <c r="Q317" s="94" t="s">
        <v>1431</v>
      </c>
      <c r="R317" s="378" t="s">
        <v>1470</v>
      </c>
      <c r="S317" s="94" t="s">
        <v>1451</v>
      </c>
      <c r="T317" s="94"/>
      <c r="U317" s="94"/>
      <c r="V317" s="101"/>
      <c r="W317" s="94"/>
      <c r="X317" s="94"/>
      <c r="Y317" s="94" t="s">
        <v>1561</v>
      </c>
      <c r="Z317" s="101">
        <v>3128222709</v>
      </c>
      <c r="AA317" s="101"/>
      <c r="AB317" s="101">
        <v>2</v>
      </c>
      <c r="AC317" s="94">
        <v>0</v>
      </c>
      <c r="AD317" s="102">
        <v>44883</v>
      </c>
      <c r="AE317" s="102">
        <v>44585</v>
      </c>
      <c r="AF317" s="94"/>
      <c r="AG317" s="103">
        <v>44949</v>
      </c>
      <c r="AH317" s="104">
        <v>2300000</v>
      </c>
      <c r="AI317" s="105">
        <v>4600000</v>
      </c>
      <c r="AJ317" s="105"/>
      <c r="AK317" s="105"/>
      <c r="AL317" s="27" t="s">
        <v>4152</v>
      </c>
      <c r="AM317" s="106" t="s">
        <v>3959</v>
      </c>
      <c r="AN317" s="94">
        <v>913</v>
      </c>
      <c r="AO317" s="98" t="s">
        <v>4153</v>
      </c>
      <c r="AP317" s="107">
        <v>44886</v>
      </c>
      <c r="AQ317" s="94" t="s">
        <v>1434</v>
      </c>
      <c r="AR317" s="98" t="s">
        <v>1562</v>
      </c>
      <c r="AS317" s="101">
        <v>1</v>
      </c>
      <c r="AT317" s="94">
        <f>IFERROR(VLOOKUP(AS317,#REF!,2,0), )</f>
        <v>0</v>
      </c>
      <c r="AU317" s="94">
        <v>17</v>
      </c>
      <c r="AV317" s="94" t="s">
        <v>1563</v>
      </c>
      <c r="AW317" s="94">
        <v>2160</v>
      </c>
      <c r="AX317" s="94" t="s">
        <v>270</v>
      </c>
      <c r="AY317" s="101"/>
      <c r="AZ317" s="101"/>
      <c r="BA317" s="101"/>
      <c r="BB317" s="101"/>
      <c r="BC317" s="101"/>
      <c r="BD317" s="101"/>
      <c r="BE317" s="101"/>
      <c r="BF317" s="108"/>
      <c r="BG317" s="108"/>
      <c r="BH317" s="108"/>
      <c r="BI317" s="108"/>
      <c r="BJ317" s="108"/>
      <c r="BK317" s="108"/>
      <c r="BL317" s="108"/>
      <c r="BM317" s="108"/>
      <c r="BN317" s="108"/>
      <c r="BO317" s="108"/>
      <c r="BP317" s="109"/>
      <c r="BQ317" s="101"/>
      <c r="BR317" s="109"/>
      <c r="BS317" s="109"/>
      <c r="BT317" s="109"/>
      <c r="BU317" s="109"/>
      <c r="BV317" s="109"/>
      <c r="BW317" s="109"/>
      <c r="BX317" s="109"/>
      <c r="BY317" s="101"/>
      <c r="BZ317" s="101"/>
      <c r="CA317" s="104">
        <v>0</v>
      </c>
      <c r="CB317" s="101"/>
      <c r="CC317" s="101"/>
      <c r="CD317" s="110"/>
      <c r="CE317" s="109"/>
      <c r="CF317" s="109"/>
      <c r="CG317" s="104"/>
      <c r="CH317" s="101"/>
      <c r="CI317" s="101"/>
      <c r="CJ317" s="110"/>
      <c r="CK317" s="109"/>
      <c r="CL317" s="109"/>
      <c r="CM317" s="109"/>
      <c r="CN317" s="109"/>
      <c r="CO317" s="101"/>
      <c r="CP317" s="110"/>
      <c r="CQ317" s="109">
        <f t="shared" si="31"/>
        <v>0</v>
      </c>
      <c r="CR317" s="111">
        <f t="shared" si="34"/>
        <v>0</v>
      </c>
      <c r="CS317" s="111">
        <f t="shared" si="33"/>
        <v>0</v>
      </c>
      <c r="CT317" s="103">
        <v>44949</v>
      </c>
      <c r="CU317" s="391">
        <f t="shared" si="32"/>
        <v>4600000</v>
      </c>
      <c r="CV317" s="109"/>
      <c r="CW317" s="94"/>
      <c r="CX317" s="94"/>
      <c r="CY317" s="94"/>
      <c r="CZ317" s="144"/>
      <c r="DA317" s="144"/>
      <c r="DB317" s="144"/>
      <c r="DC317" s="144"/>
      <c r="DD317" s="144"/>
      <c r="DE317" s="144"/>
      <c r="DF317" s="94"/>
      <c r="DG317" s="94" t="s">
        <v>1847</v>
      </c>
      <c r="DH317" s="27" t="s">
        <v>1458</v>
      </c>
      <c r="DI317" s="94"/>
      <c r="DJ317" s="94" t="s">
        <v>1558</v>
      </c>
      <c r="DK317" s="94"/>
      <c r="DL317" s="114"/>
      <c r="DM317" s="114"/>
      <c r="DN317" s="98"/>
      <c r="DO317" s="203" t="s">
        <v>3537</v>
      </c>
    </row>
    <row r="318" spans="1:119" ht="25.5" customHeight="1" x14ac:dyDescent="0.25">
      <c r="A318" s="93" t="s">
        <v>1795</v>
      </c>
      <c r="B318" s="94">
        <v>2022</v>
      </c>
      <c r="C318" s="95" t="s">
        <v>3982</v>
      </c>
      <c r="D318" s="96" t="s">
        <v>4154</v>
      </c>
      <c r="E318" s="147" t="s">
        <v>4155</v>
      </c>
      <c r="F318" s="325" t="s">
        <v>3985</v>
      </c>
      <c r="G318" s="94" t="s">
        <v>1425</v>
      </c>
      <c r="H318" s="94" t="s">
        <v>1426</v>
      </c>
      <c r="I318" s="94" t="s">
        <v>1427</v>
      </c>
      <c r="J318" s="98" t="s">
        <v>3986</v>
      </c>
      <c r="K318" s="309" t="s">
        <v>1734</v>
      </c>
      <c r="L318" s="27" t="s">
        <v>4420</v>
      </c>
      <c r="M318" s="94" t="s">
        <v>1430</v>
      </c>
      <c r="N318" s="99">
        <v>41723038</v>
      </c>
      <c r="O318" s="100">
        <v>1</v>
      </c>
      <c r="P318" s="94" t="s">
        <v>1565</v>
      </c>
      <c r="Q318" s="94" t="s">
        <v>1431</v>
      </c>
      <c r="R318" s="382" t="s">
        <v>1470</v>
      </c>
      <c r="S318" s="94" t="s">
        <v>1451</v>
      </c>
      <c r="T318" s="94"/>
      <c r="U318" s="94"/>
      <c r="V318" s="101"/>
      <c r="W318" s="94"/>
      <c r="X318" s="94"/>
      <c r="Y318" s="94" t="s">
        <v>1735</v>
      </c>
      <c r="Z318" s="101">
        <v>3203074492</v>
      </c>
      <c r="AA318" s="101"/>
      <c r="AB318" s="101">
        <v>2</v>
      </c>
      <c r="AC318" s="94">
        <v>0</v>
      </c>
      <c r="AD318" s="102">
        <v>44887</v>
      </c>
      <c r="AE318" s="102">
        <v>44888</v>
      </c>
      <c r="AF318" s="94"/>
      <c r="AG318" s="103">
        <v>44948</v>
      </c>
      <c r="AH318" s="104">
        <v>2600000</v>
      </c>
      <c r="AI318" s="105">
        <v>5200000</v>
      </c>
      <c r="AJ318" s="105"/>
      <c r="AK318" s="105"/>
      <c r="AL318" s="27"/>
      <c r="AM318" s="94"/>
      <c r="AN318" s="94">
        <v>916</v>
      </c>
      <c r="AO318" s="98" t="s">
        <v>4156</v>
      </c>
      <c r="AP318" s="107">
        <v>44888</v>
      </c>
      <c r="AQ318" s="94" t="s">
        <v>1434</v>
      </c>
      <c r="AR318" s="98" t="s">
        <v>3564</v>
      </c>
      <c r="AS318" s="94">
        <v>1</v>
      </c>
      <c r="AT318" s="94" t="s">
        <v>3547</v>
      </c>
      <c r="AU318" s="94">
        <v>1</v>
      </c>
      <c r="AV318" s="94" t="s">
        <v>1482</v>
      </c>
      <c r="AW318" s="94">
        <v>2045</v>
      </c>
      <c r="AX318" s="98" t="s">
        <v>60</v>
      </c>
      <c r="AY318" s="101">
        <v>1</v>
      </c>
      <c r="AZ318" s="101">
        <v>1</v>
      </c>
      <c r="BA318" s="101"/>
      <c r="BB318" s="101"/>
      <c r="BC318" s="101"/>
      <c r="BD318" s="101"/>
      <c r="BE318" s="101"/>
      <c r="BF318" s="108"/>
      <c r="BG318" s="108"/>
      <c r="BH318" s="108"/>
      <c r="BI318" s="108"/>
      <c r="BJ318" s="108"/>
      <c r="BK318" s="108"/>
      <c r="BL318" s="108"/>
      <c r="BM318" s="108"/>
      <c r="BN318" s="108"/>
      <c r="BO318" s="108"/>
      <c r="BP318" s="109"/>
      <c r="BQ318" s="101"/>
      <c r="BR318" s="109"/>
      <c r="BS318" s="109"/>
      <c r="BT318" s="109"/>
      <c r="BU318" s="109"/>
      <c r="BV318" s="109"/>
      <c r="BW318" s="109"/>
      <c r="BX318" s="109"/>
      <c r="BY318" s="101"/>
      <c r="BZ318" s="101"/>
      <c r="CA318" s="104">
        <v>1300000</v>
      </c>
      <c r="CB318" s="101">
        <v>0</v>
      </c>
      <c r="CC318" s="101">
        <v>15</v>
      </c>
      <c r="CD318" s="110">
        <v>44964</v>
      </c>
      <c r="CE318" s="109"/>
      <c r="CF318" s="109"/>
      <c r="CG318" s="104"/>
      <c r="CH318" s="101"/>
      <c r="CI318" s="101"/>
      <c r="CJ318" s="110"/>
      <c r="CK318" s="109"/>
      <c r="CL318" s="109"/>
      <c r="CM318" s="109"/>
      <c r="CN318" s="109"/>
      <c r="CO318" s="101"/>
      <c r="CP318" s="110"/>
      <c r="CQ318" s="109">
        <f t="shared" si="31"/>
        <v>1300000</v>
      </c>
      <c r="CR318" s="111">
        <f t="shared" si="34"/>
        <v>0</v>
      </c>
      <c r="CS318" s="111">
        <f t="shared" si="33"/>
        <v>15</v>
      </c>
      <c r="CT318" s="110">
        <v>44964</v>
      </c>
      <c r="CU318" s="391">
        <f t="shared" si="32"/>
        <v>6500000</v>
      </c>
      <c r="CV318" s="109"/>
      <c r="CW318" s="94"/>
      <c r="CX318" s="94"/>
      <c r="CY318" s="94"/>
      <c r="CZ318" s="144"/>
      <c r="DA318" s="144"/>
      <c r="DB318" s="144"/>
      <c r="DC318" s="144"/>
      <c r="DD318" s="144"/>
      <c r="DE318" s="144"/>
      <c r="DF318" s="94"/>
      <c r="DG318" s="94" t="s">
        <v>1847</v>
      </c>
      <c r="DH318" s="27" t="s">
        <v>1458</v>
      </c>
      <c r="DI318" s="94"/>
      <c r="DJ318" s="94" t="s">
        <v>1230</v>
      </c>
      <c r="DK318" s="94"/>
      <c r="DL318" s="114"/>
      <c r="DM318" s="114"/>
      <c r="DN318" s="98"/>
      <c r="DO318" s="203" t="s">
        <v>3537</v>
      </c>
    </row>
    <row r="319" spans="1:119" ht="25.5" customHeight="1" x14ac:dyDescent="0.25">
      <c r="A319" s="93" t="s">
        <v>1796</v>
      </c>
      <c r="B319" s="94">
        <v>2022</v>
      </c>
      <c r="C319" s="95" t="s">
        <v>4157</v>
      </c>
      <c r="D319" s="138" t="s">
        <v>4158</v>
      </c>
      <c r="E319" s="97" t="s">
        <v>4159</v>
      </c>
      <c r="F319" s="325"/>
      <c r="G319" s="94" t="s">
        <v>1527</v>
      </c>
      <c r="H319" s="94" t="s">
        <v>1426</v>
      </c>
      <c r="I319" s="94" t="s">
        <v>1528</v>
      </c>
      <c r="J319" s="98" t="s">
        <v>1532</v>
      </c>
      <c r="K319" s="309" t="s">
        <v>4160</v>
      </c>
      <c r="L319" s="27" t="s">
        <v>4473</v>
      </c>
      <c r="M319" s="94" t="s">
        <v>1529</v>
      </c>
      <c r="N319" s="99" t="s">
        <v>4161</v>
      </c>
      <c r="O319" s="100">
        <v>1</v>
      </c>
      <c r="P319" s="94"/>
      <c r="Q319" s="94" t="s">
        <v>1530</v>
      </c>
      <c r="R319" s="382" t="s">
        <v>1808</v>
      </c>
      <c r="S319" s="94"/>
      <c r="T319" s="98" t="s">
        <v>4162</v>
      </c>
      <c r="U319" s="94" t="s">
        <v>1430</v>
      </c>
      <c r="V319" s="101">
        <v>51983850</v>
      </c>
      <c r="W319" s="94"/>
      <c r="X319" s="94"/>
      <c r="Y319" s="94" t="s">
        <v>4163</v>
      </c>
      <c r="Z319" s="101">
        <v>7260492</v>
      </c>
      <c r="AA319" s="101"/>
      <c r="AB319" s="101">
        <v>60</v>
      </c>
      <c r="AC319" s="94">
        <v>0</v>
      </c>
      <c r="AD319" s="102">
        <v>44907</v>
      </c>
      <c r="AE319" s="102">
        <v>44907</v>
      </c>
      <c r="AF319" s="94"/>
      <c r="AG319" s="103">
        <v>46732</v>
      </c>
      <c r="AH319" s="104">
        <v>0</v>
      </c>
      <c r="AI319" s="105">
        <v>0</v>
      </c>
      <c r="AJ319" s="105"/>
      <c r="AK319" s="105"/>
      <c r="AL319" s="27"/>
      <c r="AM319" s="94"/>
      <c r="AN319" s="94"/>
      <c r="AO319" s="98"/>
      <c r="AP319" s="113"/>
      <c r="AQ319" s="94"/>
      <c r="AR319" s="99"/>
      <c r="AS319" s="101"/>
      <c r="AT319" s="94">
        <f>IFERROR(VLOOKUP(AS319,#REF!,2,0), )</f>
        <v>0</v>
      </c>
      <c r="AU319" s="94"/>
      <c r="AV319" s="94"/>
      <c r="AW319" s="94"/>
      <c r="AX319" s="94"/>
      <c r="AY319" s="101"/>
      <c r="AZ319" s="101"/>
      <c r="BA319" s="101"/>
      <c r="BB319" s="101"/>
      <c r="BC319" s="101"/>
      <c r="BD319" s="101"/>
      <c r="BE319" s="101"/>
      <c r="BF319" s="108"/>
      <c r="BG319" s="108"/>
      <c r="BH319" s="108"/>
      <c r="BI319" s="108"/>
      <c r="BJ319" s="108"/>
      <c r="BK319" s="108"/>
      <c r="BL319" s="108"/>
      <c r="BM319" s="108"/>
      <c r="BN319" s="108"/>
      <c r="BO319" s="108"/>
      <c r="BP319" s="109"/>
      <c r="BQ319" s="101"/>
      <c r="BR319" s="109"/>
      <c r="BS319" s="109"/>
      <c r="BT319" s="109"/>
      <c r="BU319" s="109"/>
      <c r="BV319" s="109"/>
      <c r="BW319" s="109"/>
      <c r="BX319" s="109"/>
      <c r="BY319" s="101"/>
      <c r="BZ319" s="101"/>
      <c r="CA319" s="104">
        <v>0</v>
      </c>
      <c r="CB319" s="101"/>
      <c r="CC319" s="101"/>
      <c r="CD319" s="110"/>
      <c r="CE319" s="109"/>
      <c r="CF319" s="109"/>
      <c r="CG319" s="104"/>
      <c r="CH319" s="101"/>
      <c r="CI319" s="101"/>
      <c r="CJ319" s="110"/>
      <c r="CK319" s="109"/>
      <c r="CL319" s="109"/>
      <c r="CM319" s="109"/>
      <c r="CN319" s="109"/>
      <c r="CO319" s="101"/>
      <c r="CP319" s="110"/>
      <c r="CQ319" s="109">
        <f t="shared" si="31"/>
        <v>0</v>
      </c>
      <c r="CR319" s="111">
        <f t="shared" si="34"/>
        <v>0</v>
      </c>
      <c r="CS319" s="111">
        <f t="shared" si="33"/>
        <v>0</v>
      </c>
      <c r="CT319" s="103">
        <v>46732</v>
      </c>
      <c r="CU319" s="391">
        <f t="shared" si="32"/>
        <v>0</v>
      </c>
      <c r="CV319" s="109"/>
      <c r="CW319" s="94"/>
      <c r="CX319" s="94"/>
      <c r="CY319" s="94"/>
      <c r="CZ319" s="144"/>
      <c r="DA319" s="144"/>
      <c r="DB319" s="144"/>
      <c r="DC319" s="144"/>
      <c r="DD319" s="144"/>
      <c r="DE319" s="144"/>
      <c r="DF319" s="94"/>
      <c r="DG319" s="94" t="s">
        <v>1462</v>
      </c>
      <c r="DH319" s="27" t="s">
        <v>1458</v>
      </c>
      <c r="DI319" s="94"/>
      <c r="DJ319" s="98" t="s">
        <v>4164</v>
      </c>
      <c r="DK319" s="94"/>
      <c r="DL319" s="114"/>
      <c r="DM319" s="114"/>
      <c r="DN319" s="98"/>
      <c r="DO319" s="203" t="s">
        <v>3537</v>
      </c>
    </row>
    <row r="320" spans="1:119" ht="25.5" customHeight="1" x14ac:dyDescent="0.25">
      <c r="A320" s="93" t="s">
        <v>1797</v>
      </c>
      <c r="B320" s="94">
        <v>2022</v>
      </c>
      <c r="C320" s="95" t="s">
        <v>4165</v>
      </c>
      <c r="D320" s="129" t="s">
        <v>4166</v>
      </c>
      <c r="E320" s="97" t="s">
        <v>4167</v>
      </c>
      <c r="F320" s="332"/>
      <c r="G320" s="94" t="s">
        <v>1527</v>
      </c>
      <c r="H320" s="94" t="s">
        <v>1426</v>
      </c>
      <c r="I320" s="94" t="s">
        <v>1528</v>
      </c>
      <c r="J320" s="98" t="s">
        <v>1532</v>
      </c>
      <c r="K320" s="309" t="s">
        <v>4168</v>
      </c>
      <c r="L320" s="27" t="s">
        <v>4474</v>
      </c>
      <c r="M320" s="94" t="s">
        <v>1529</v>
      </c>
      <c r="N320" s="99" t="s">
        <v>4169</v>
      </c>
      <c r="O320" s="100">
        <v>6</v>
      </c>
      <c r="P320" s="94"/>
      <c r="Q320" s="94" t="s">
        <v>1530</v>
      </c>
      <c r="R320" s="382" t="s">
        <v>1808</v>
      </c>
      <c r="S320" s="94"/>
      <c r="T320" s="98" t="s">
        <v>4170</v>
      </c>
      <c r="U320" s="94" t="s">
        <v>1430</v>
      </c>
      <c r="V320" s="101">
        <v>41511669</v>
      </c>
      <c r="W320" s="94"/>
      <c r="X320" s="94"/>
      <c r="Y320" s="94" t="s">
        <v>4171</v>
      </c>
      <c r="Z320" s="101">
        <v>3157985389</v>
      </c>
      <c r="AA320" s="101"/>
      <c r="AB320" s="101">
        <v>60</v>
      </c>
      <c r="AC320" s="94">
        <v>0</v>
      </c>
      <c r="AD320" s="102" t="s">
        <v>4172</v>
      </c>
      <c r="AE320" s="102">
        <v>44901</v>
      </c>
      <c r="AF320" s="94"/>
      <c r="AG320" s="103">
        <v>46726</v>
      </c>
      <c r="AH320" s="104"/>
      <c r="AI320" s="105"/>
      <c r="AJ320" s="105"/>
      <c r="AK320" s="105"/>
      <c r="AL320" s="27"/>
      <c r="AM320" s="94"/>
      <c r="AN320" s="94"/>
      <c r="AO320" s="98"/>
      <c r="AP320" s="113"/>
      <c r="AQ320" s="94"/>
      <c r="AR320" s="99"/>
      <c r="AS320" s="101"/>
      <c r="AT320" s="94">
        <f>IFERROR(VLOOKUP(AS320,#REF!,2,0), )</f>
        <v>0</v>
      </c>
      <c r="AU320" s="94"/>
      <c r="AV320" s="94"/>
      <c r="AW320" s="94"/>
      <c r="AX320" s="94"/>
      <c r="AY320" s="101"/>
      <c r="AZ320" s="101"/>
      <c r="BA320" s="101"/>
      <c r="BB320" s="101"/>
      <c r="BC320" s="101"/>
      <c r="BD320" s="101"/>
      <c r="BE320" s="101"/>
      <c r="BF320" s="108"/>
      <c r="BG320" s="108"/>
      <c r="BH320" s="108"/>
      <c r="BI320" s="108"/>
      <c r="BJ320" s="108"/>
      <c r="BK320" s="108"/>
      <c r="BL320" s="108"/>
      <c r="BM320" s="108"/>
      <c r="BN320" s="108"/>
      <c r="BO320" s="108"/>
      <c r="BP320" s="109"/>
      <c r="BQ320" s="101"/>
      <c r="BR320" s="109"/>
      <c r="BS320" s="109"/>
      <c r="BT320" s="109"/>
      <c r="BU320" s="109"/>
      <c r="BV320" s="109"/>
      <c r="BW320" s="109"/>
      <c r="BX320" s="109"/>
      <c r="BY320" s="101"/>
      <c r="BZ320" s="101"/>
      <c r="CA320" s="104">
        <v>0</v>
      </c>
      <c r="CB320" s="101"/>
      <c r="CC320" s="101"/>
      <c r="CD320" s="110"/>
      <c r="CE320" s="109"/>
      <c r="CF320" s="109"/>
      <c r="CG320" s="104"/>
      <c r="CH320" s="101"/>
      <c r="CI320" s="101"/>
      <c r="CJ320" s="110"/>
      <c r="CK320" s="109"/>
      <c r="CL320" s="109"/>
      <c r="CM320" s="109"/>
      <c r="CN320" s="109"/>
      <c r="CO320" s="101"/>
      <c r="CP320" s="110"/>
      <c r="CQ320" s="109">
        <f t="shared" si="31"/>
        <v>0</v>
      </c>
      <c r="CR320" s="111">
        <f t="shared" si="34"/>
        <v>0</v>
      </c>
      <c r="CS320" s="111">
        <f t="shared" si="33"/>
        <v>0</v>
      </c>
      <c r="CT320" s="103">
        <v>46726</v>
      </c>
      <c r="CU320" s="391">
        <f t="shared" si="32"/>
        <v>0</v>
      </c>
      <c r="CV320" s="109"/>
      <c r="CW320" s="94"/>
      <c r="CX320" s="94"/>
      <c r="CY320" s="94"/>
      <c r="CZ320" s="144"/>
      <c r="DA320" s="144"/>
      <c r="DB320" s="144"/>
      <c r="DC320" s="144"/>
      <c r="DD320" s="144"/>
      <c r="DE320" s="144"/>
      <c r="DF320" s="94"/>
      <c r="DG320" s="94" t="s">
        <v>1462</v>
      </c>
      <c r="DH320" s="27" t="s">
        <v>1458</v>
      </c>
      <c r="DI320" s="94"/>
      <c r="DJ320" s="94" t="s">
        <v>4164</v>
      </c>
      <c r="DK320" s="94"/>
      <c r="DL320" s="114"/>
      <c r="DM320" s="114"/>
      <c r="DN320" s="98"/>
      <c r="DO320" s="203" t="s">
        <v>3537</v>
      </c>
    </row>
    <row r="321" spans="1:119" ht="25.5" customHeight="1" x14ac:dyDescent="0.25">
      <c r="A321" s="93" t="s">
        <v>1798</v>
      </c>
      <c r="B321" s="94">
        <v>2022</v>
      </c>
      <c r="C321" s="95" t="s">
        <v>4173</v>
      </c>
      <c r="D321" s="96" t="s">
        <v>4174</v>
      </c>
      <c r="E321" s="97" t="s">
        <v>4175</v>
      </c>
      <c r="F321" s="325"/>
      <c r="G321" s="94" t="s">
        <v>1527</v>
      </c>
      <c r="H321" s="94" t="s">
        <v>1426</v>
      </c>
      <c r="I321" s="94" t="s">
        <v>1528</v>
      </c>
      <c r="J321" s="98" t="s">
        <v>1532</v>
      </c>
      <c r="K321" s="309" t="s">
        <v>4176</v>
      </c>
      <c r="L321" s="27" t="s">
        <v>4475</v>
      </c>
      <c r="M321" s="94" t="s">
        <v>1529</v>
      </c>
      <c r="N321" s="99" t="s">
        <v>4177</v>
      </c>
      <c r="O321" s="100">
        <v>7</v>
      </c>
      <c r="P321" s="94"/>
      <c r="Q321" s="94" t="s">
        <v>1530</v>
      </c>
      <c r="R321" s="382" t="s">
        <v>1808</v>
      </c>
      <c r="S321" s="94"/>
      <c r="T321" s="98" t="s">
        <v>4178</v>
      </c>
      <c r="U321" s="94" t="s">
        <v>1430</v>
      </c>
      <c r="V321" s="101">
        <v>19146023</v>
      </c>
      <c r="W321" s="94"/>
      <c r="X321" s="94"/>
      <c r="Y321" s="94" t="s">
        <v>4179</v>
      </c>
      <c r="Z321" s="101">
        <v>7217563</v>
      </c>
      <c r="AA321" s="101"/>
      <c r="AB321" s="101">
        <v>60</v>
      </c>
      <c r="AC321" s="94">
        <v>0</v>
      </c>
      <c r="AD321" s="102">
        <v>44907</v>
      </c>
      <c r="AE321" s="102">
        <v>44907</v>
      </c>
      <c r="AF321" s="94"/>
      <c r="AG321" s="103">
        <v>46732</v>
      </c>
      <c r="AH321" s="104">
        <v>0</v>
      </c>
      <c r="AI321" s="105">
        <v>0</v>
      </c>
      <c r="AJ321" s="105"/>
      <c r="AK321" s="105"/>
      <c r="AL321" s="27"/>
      <c r="AM321" s="94"/>
      <c r="AN321" s="94"/>
      <c r="AO321" s="98"/>
      <c r="AP321" s="113"/>
      <c r="AQ321" s="94"/>
      <c r="AR321" s="99"/>
      <c r="AS321" s="101"/>
      <c r="AT321" s="94">
        <f>IFERROR(VLOOKUP(AS321,#REF!,2,0), )</f>
        <v>0</v>
      </c>
      <c r="AU321" s="94"/>
      <c r="AV321" s="94"/>
      <c r="AW321" s="94"/>
      <c r="AX321" s="94"/>
      <c r="AY321" s="101"/>
      <c r="AZ321" s="101"/>
      <c r="BA321" s="101"/>
      <c r="BB321" s="101"/>
      <c r="BC321" s="101"/>
      <c r="BD321" s="101"/>
      <c r="BE321" s="101"/>
      <c r="BF321" s="108"/>
      <c r="BG321" s="108"/>
      <c r="BH321" s="108"/>
      <c r="BI321" s="108"/>
      <c r="BJ321" s="108"/>
      <c r="BK321" s="108"/>
      <c r="BL321" s="108"/>
      <c r="BM321" s="108"/>
      <c r="BN321" s="108"/>
      <c r="BO321" s="108"/>
      <c r="BP321" s="109"/>
      <c r="BQ321" s="101"/>
      <c r="BR321" s="109"/>
      <c r="BS321" s="109"/>
      <c r="BT321" s="109"/>
      <c r="BU321" s="109"/>
      <c r="BV321" s="109"/>
      <c r="BW321" s="109"/>
      <c r="BX321" s="109"/>
      <c r="BY321" s="101"/>
      <c r="BZ321" s="101"/>
      <c r="CA321" s="104">
        <v>0</v>
      </c>
      <c r="CB321" s="101"/>
      <c r="CC321" s="101"/>
      <c r="CD321" s="110"/>
      <c r="CE321" s="109"/>
      <c r="CF321" s="109"/>
      <c r="CG321" s="104"/>
      <c r="CH321" s="101"/>
      <c r="CI321" s="101"/>
      <c r="CJ321" s="110"/>
      <c r="CK321" s="109"/>
      <c r="CL321" s="109"/>
      <c r="CM321" s="109"/>
      <c r="CN321" s="109"/>
      <c r="CO321" s="101"/>
      <c r="CP321" s="110"/>
      <c r="CQ321" s="109">
        <f t="shared" si="31"/>
        <v>0</v>
      </c>
      <c r="CR321" s="111">
        <f t="shared" si="34"/>
        <v>0</v>
      </c>
      <c r="CS321" s="111">
        <f t="shared" si="33"/>
        <v>0</v>
      </c>
      <c r="CT321" s="103">
        <v>46732</v>
      </c>
      <c r="CU321" s="391">
        <f t="shared" si="32"/>
        <v>0</v>
      </c>
      <c r="CV321" s="109"/>
      <c r="CW321" s="94"/>
      <c r="CX321" s="94"/>
      <c r="CY321" s="94"/>
      <c r="CZ321" s="144"/>
      <c r="DA321" s="144"/>
      <c r="DB321" s="144"/>
      <c r="DC321" s="144"/>
      <c r="DD321" s="144"/>
      <c r="DE321" s="144"/>
      <c r="DF321" s="94"/>
      <c r="DG321" s="94" t="s">
        <v>1462</v>
      </c>
      <c r="DH321" s="27" t="s">
        <v>1458</v>
      </c>
      <c r="DI321" s="94"/>
      <c r="DJ321" s="98" t="s">
        <v>4164</v>
      </c>
      <c r="DK321" s="94"/>
      <c r="DL321" s="114"/>
      <c r="DM321" s="114"/>
      <c r="DN321" s="98"/>
      <c r="DO321" s="203" t="s">
        <v>3537</v>
      </c>
    </row>
    <row r="322" spans="1:119" ht="25.5" customHeight="1" x14ac:dyDescent="0.25">
      <c r="A322" s="93" t="s">
        <v>1799</v>
      </c>
      <c r="B322" s="94">
        <v>2022</v>
      </c>
      <c r="C322" s="95" t="s">
        <v>4180</v>
      </c>
      <c r="D322" s="96" t="s">
        <v>4181</v>
      </c>
      <c r="E322" s="97" t="s">
        <v>4182</v>
      </c>
      <c r="F322" s="325"/>
      <c r="G322" s="94" t="s">
        <v>1527</v>
      </c>
      <c r="H322" s="94" t="s">
        <v>1426</v>
      </c>
      <c r="I322" s="94" t="s">
        <v>1528</v>
      </c>
      <c r="J322" s="98" t="s">
        <v>1532</v>
      </c>
      <c r="K322" s="309" t="s">
        <v>4183</v>
      </c>
      <c r="L322" s="27" t="s">
        <v>4476</v>
      </c>
      <c r="M322" s="94" t="s">
        <v>1529</v>
      </c>
      <c r="N322" s="99" t="s">
        <v>4184</v>
      </c>
      <c r="O322" s="100">
        <v>7</v>
      </c>
      <c r="P322" s="94"/>
      <c r="Q322" s="94" t="s">
        <v>1530</v>
      </c>
      <c r="R322" s="382" t="s">
        <v>1808</v>
      </c>
      <c r="S322" s="94"/>
      <c r="T322" s="98" t="s">
        <v>4185</v>
      </c>
      <c r="U322" s="94" t="s">
        <v>1430</v>
      </c>
      <c r="V322" s="125">
        <v>79289022</v>
      </c>
      <c r="W322" s="94"/>
      <c r="X322" s="227" t="s">
        <v>4186</v>
      </c>
      <c r="Y322" s="94" t="s">
        <v>4187</v>
      </c>
      <c r="Z322" s="101">
        <v>3178872981</v>
      </c>
      <c r="AA322" s="101"/>
      <c r="AB322" s="101">
        <v>60</v>
      </c>
      <c r="AC322" s="94">
        <v>0</v>
      </c>
      <c r="AD322" s="102">
        <v>44907</v>
      </c>
      <c r="AE322" s="102">
        <v>44907</v>
      </c>
      <c r="AF322" s="94"/>
      <c r="AG322" s="103">
        <v>46732</v>
      </c>
      <c r="AH322" s="104">
        <v>0</v>
      </c>
      <c r="AI322" s="105">
        <v>0</v>
      </c>
      <c r="AJ322" s="105"/>
      <c r="AK322" s="105"/>
      <c r="AL322" s="27"/>
      <c r="AM322" s="94"/>
      <c r="AN322" s="94"/>
      <c r="AO322" s="98"/>
      <c r="AP322" s="113"/>
      <c r="AQ322" s="94"/>
      <c r="AR322" s="99"/>
      <c r="AS322" s="101"/>
      <c r="AT322" s="94">
        <f>IFERROR(VLOOKUP(AS322,#REF!,2,0), )</f>
        <v>0</v>
      </c>
      <c r="AU322" s="94"/>
      <c r="AV322" s="94"/>
      <c r="AW322" s="94"/>
      <c r="AX322" s="94"/>
      <c r="AY322" s="101"/>
      <c r="AZ322" s="101"/>
      <c r="BA322" s="101"/>
      <c r="BB322" s="101"/>
      <c r="BC322" s="101"/>
      <c r="BD322" s="101"/>
      <c r="BE322" s="101"/>
      <c r="BF322" s="108"/>
      <c r="BG322" s="108"/>
      <c r="BH322" s="108"/>
      <c r="BI322" s="108"/>
      <c r="BJ322" s="108"/>
      <c r="BK322" s="108"/>
      <c r="BL322" s="108"/>
      <c r="BM322" s="108"/>
      <c r="BN322" s="108"/>
      <c r="BO322" s="108"/>
      <c r="BP322" s="109"/>
      <c r="BQ322" s="101"/>
      <c r="BR322" s="109"/>
      <c r="BS322" s="109"/>
      <c r="BT322" s="109"/>
      <c r="BU322" s="109"/>
      <c r="BV322" s="109"/>
      <c r="BW322" s="109"/>
      <c r="BX322" s="109"/>
      <c r="BY322" s="101"/>
      <c r="BZ322" s="101"/>
      <c r="CA322" s="104">
        <v>0</v>
      </c>
      <c r="CB322" s="101"/>
      <c r="CC322" s="101"/>
      <c r="CD322" s="110"/>
      <c r="CE322" s="109"/>
      <c r="CF322" s="109"/>
      <c r="CG322" s="104"/>
      <c r="CH322" s="101"/>
      <c r="CI322" s="101"/>
      <c r="CJ322" s="110"/>
      <c r="CK322" s="109"/>
      <c r="CL322" s="109"/>
      <c r="CM322" s="109"/>
      <c r="CN322" s="109"/>
      <c r="CO322" s="101"/>
      <c r="CP322" s="110"/>
      <c r="CQ322" s="109">
        <f t="shared" si="31"/>
        <v>0</v>
      </c>
      <c r="CR322" s="111">
        <f t="shared" si="34"/>
        <v>0</v>
      </c>
      <c r="CS322" s="111">
        <f t="shared" si="33"/>
        <v>0</v>
      </c>
      <c r="CT322" s="103">
        <v>46732</v>
      </c>
      <c r="CU322" s="391">
        <f t="shared" si="32"/>
        <v>0</v>
      </c>
      <c r="CV322" s="109"/>
      <c r="CW322" s="94"/>
      <c r="CX322" s="94"/>
      <c r="CY322" s="94"/>
      <c r="CZ322" s="144"/>
      <c r="DA322" s="144"/>
      <c r="DB322" s="144"/>
      <c r="DC322" s="144"/>
      <c r="DD322" s="144"/>
      <c r="DE322" s="144"/>
      <c r="DF322" s="94"/>
      <c r="DG322" s="94" t="s">
        <v>1847</v>
      </c>
      <c r="DH322" s="27" t="s">
        <v>1458</v>
      </c>
      <c r="DI322" s="94"/>
      <c r="DJ322" s="94" t="s">
        <v>4164</v>
      </c>
      <c r="DK322" s="94"/>
      <c r="DL322" s="114"/>
      <c r="DM322" s="114"/>
      <c r="DN322" s="98"/>
      <c r="DO322" s="203" t="s">
        <v>3537</v>
      </c>
    </row>
    <row r="323" spans="1:119" s="22" customFormat="1" ht="25.5" customHeight="1" x14ac:dyDescent="0.25">
      <c r="A323" s="28" t="s">
        <v>1800</v>
      </c>
      <c r="B323" s="182">
        <v>2022</v>
      </c>
      <c r="C323" s="204" t="s">
        <v>4188</v>
      </c>
      <c r="D323" s="224" t="s">
        <v>4189</v>
      </c>
      <c r="E323" s="225" t="s">
        <v>4190</v>
      </c>
      <c r="F323" s="333" t="s">
        <v>4189</v>
      </c>
      <c r="G323" s="182" t="s">
        <v>1527</v>
      </c>
      <c r="H323" s="182" t="s">
        <v>1426</v>
      </c>
      <c r="I323" s="182" t="s">
        <v>1528</v>
      </c>
      <c r="J323" s="207" t="s">
        <v>1532</v>
      </c>
      <c r="K323" s="313"/>
      <c r="L323" s="182"/>
      <c r="M323" s="182"/>
      <c r="N323" s="226"/>
      <c r="O323" s="209"/>
      <c r="P323" s="182"/>
      <c r="Q323" s="182"/>
      <c r="R323" s="385" t="s">
        <v>1808</v>
      </c>
      <c r="S323" s="182"/>
      <c r="T323" s="207"/>
      <c r="U323" s="182"/>
      <c r="V323" s="210"/>
      <c r="W323" s="182"/>
      <c r="X323" s="182"/>
      <c r="Y323" s="182"/>
      <c r="Z323" s="210"/>
      <c r="AA323" s="210"/>
      <c r="AB323" s="210"/>
      <c r="AC323" s="182"/>
      <c r="AD323" s="211"/>
      <c r="AE323" s="211"/>
      <c r="AF323" s="182"/>
      <c r="AG323" s="212"/>
      <c r="AH323" s="213">
        <v>0</v>
      </c>
      <c r="AI323" s="214">
        <v>0</v>
      </c>
      <c r="AJ323" s="214"/>
      <c r="AK323" s="214"/>
      <c r="AL323" s="27"/>
      <c r="AM323" s="182"/>
      <c r="AN323" s="182"/>
      <c r="AO323" s="207"/>
      <c r="AP323" s="215"/>
      <c r="AQ323" s="182"/>
      <c r="AR323" s="208"/>
      <c r="AS323" s="210"/>
      <c r="AT323" s="182">
        <f>IFERROR(VLOOKUP(AS323,#REF!,2,0), )</f>
        <v>0</v>
      </c>
      <c r="AU323" s="182"/>
      <c r="AV323" s="182"/>
      <c r="AW323" s="182"/>
      <c r="AX323" s="182"/>
      <c r="AY323" s="210"/>
      <c r="AZ323" s="210"/>
      <c r="BA323" s="210"/>
      <c r="BB323" s="210"/>
      <c r="BC323" s="210"/>
      <c r="BD323" s="210"/>
      <c r="BE323" s="210"/>
      <c r="BF323" s="216"/>
      <c r="BG323" s="216"/>
      <c r="BH323" s="216"/>
      <c r="BI323" s="216"/>
      <c r="BJ323" s="216"/>
      <c r="BK323" s="216"/>
      <c r="BL323" s="216"/>
      <c r="BM323" s="216"/>
      <c r="BN323" s="216"/>
      <c r="BO323" s="216"/>
      <c r="BP323" s="217"/>
      <c r="BQ323" s="210"/>
      <c r="BR323" s="217"/>
      <c r="BS323" s="217"/>
      <c r="BT323" s="217"/>
      <c r="BU323" s="217"/>
      <c r="BV323" s="217"/>
      <c r="BW323" s="217"/>
      <c r="BX323" s="217"/>
      <c r="BY323" s="210"/>
      <c r="BZ323" s="210"/>
      <c r="CA323" s="213">
        <v>0</v>
      </c>
      <c r="CB323" s="210"/>
      <c r="CC323" s="210"/>
      <c r="CD323" s="218"/>
      <c r="CE323" s="217"/>
      <c r="CF323" s="217"/>
      <c r="CG323" s="213"/>
      <c r="CH323" s="210"/>
      <c r="CI323" s="210"/>
      <c r="CJ323" s="218"/>
      <c r="CK323" s="217"/>
      <c r="CL323" s="217"/>
      <c r="CM323" s="217"/>
      <c r="CN323" s="217"/>
      <c r="CO323" s="210"/>
      <c r="CP323" s="218"/>
      <c r="CQ323" s="217">
        <f t="shared" si="31"/>
        <v>0</v>
      </c>
      <c r="CR323" s="219">
        <f t="shared" si="34"/>
        <v>0</v>
      </c>
      <c r="CS323" s="219">
        <f t="shared" si="33"/>
        <v>0</v>
      </c>
      <c r="CT323" s="220"/>
      <c r="CU323" s="392">
        <f t="shared" si="32"/>
        <v>0</v>
      </c>
      <c r="CV323" s="217"/>
      <c r="CW323" s="182"/>
      <c r="CX323" s="182"/>
      <c r="CY323" s="182"/>
      <c r="CZ323" s="221"/>
      <c r="DA323" s="221"/>
      <c r="DB323" s="221"/>
      <c r="DC323" s="221"/>
      <c r="DD323" s="221"/>
      <c r="DE323" s="221"/>
      <c r="DF323" s="182"/>
      <c r="DG323" s="207" t="s">
        <v>4191</v>
      </c>
      <c r="DH323" s="207" t="s">
        <v>4191</v>
      </c>
      <c r="DI323" s="182"/>
      <c r="DJ323" s="182"/>
      <c r="DK323" s="182"/>
      <c r="DL323" s="222"/>
      <c r="DM323" s="222"/>
      <c r="DN323" s="207"/>
      <c r="DO323" s="223" t="s">
        <v>3537</v>
      </c>
    </row>
    <row r="324" spans="1:119" ht="25.5" customHeight="1" x14ac:dyDescent="0.25">
      <c r="A324" s="93" t="s">
        <v>1801</v>
      </c>
      <c r="B324" s="94">
        <v>2022</v>
      </c>
      <c r="C324" s="95" t="s">
        <v>4192</v>
      </c>
      <c r="D324" s="96" t="s">
        <v>4193</v>
      </c>
      <c r="E324" s="147" t="s">
        <v>4194</v>
      </c>
      <c r="F324" s="325"/>
      <c r="G324" s="94" t="s">
        <v>1527</v>
      </c>
      <c r="H324" s="94" t="s">
        <v>1426</v>
      </c>
      <c r="I324" s="94" t="s">
        <v>1528</v>
      </c>
      <c r="J324" s="98" t="s">
        <v>1532</v>
      </c>
      <c r="K324" s="309" t="s">
        <v>4195</v>
      </c>
      <c r="L324" s="94" t="s">
        <v>4477</v>
      </c>
      <c r="M324" s="94" t="s">
        <v>1529</v>
      </c>
      <c r="N324" s="99" t="s">
        <v>4196</v>
      </c>
      <c r="O324" s="100">
        <v>3</v>
      </c>
      <c r="P324" s="94"/>
      <c r="Q324" s="94" t="s">
        <v>1530</v>
      </c>
      <c r="R324" s="382" t="s">
        <v>1808</v>
      </c>
      <c r="S324" s="94"/>
      <c r="T324" s="98" t="s">
        <v>4197</v>
      </c>
      <c r="U324" s="94" t="s">
        <v>1430</v>
      </c>
      <c r="V324" s="101">
        <v>79351278</v>
      </c>
      <c r="W324" s="94"/>
      <c r="X324" s="94"/>
      <c r="Y324" s="94" t="s">
        <v>4198</v>
      </c>
      <c r="Z324" s="101">
        <v>2229175</v>
      </c>
      <c r="AA324" s="101"/>
      <c r="AB324" s="101">
        <v>60</v>
      </c>
      <c r="AC324" s="94">
        <v>0</v>
      </c>
      <c r="AD324" s="102">
        <v>44908</v>
      </c>
      <c r="AE324" s="102">
        <v>44908</v>
      </c>
      <c r="AF324" s="94"/>
      <c r="AG324" s="103">
        <v>46733</v>
      </c>
      <c r="AH324" s="104">
        <v>0</v>
      </c>
      <c r="AI324" s="105">
        <v>0</v>
      </c>
      <c r="AJ324" s="105"/>
      <c r="AK324" s="105"/>
      <c r="AL324" s="27"/>
      <c r="AM324" s="94"/>
      <c r="AN324" s="94"/>
      <c r="AO324" s="98"/>
      <c r="AP324" s="113"/>
      <c r="AQ324" s="94"/>
      <c r="AR324" s="99"/>
      <c r="AS324" s="101"/>
      <c r="AT324" s="94">
        <f>IFERROR(VLOOKUP(AS324,#REF!,2,0), )</f>
        <v>0</v>
      </c>
      <c r="AU324" s="94"/>
      <c r="AV324" s="94"/>
      <c r="AW324" s="94"/>
      <c r="AX324" s="94"/>
      <c r="AY324" s="101"/>
      <c r="AZ324" s="101"/>
      <c r="BA324" s="101"/>
      <c r="BB324" s="101"/>
      <c r="BC324" s="101"/>
      <c r="BD324" s="101"/>
      <c r="BE324" s="101"/>
      <c r="BF324" s="108"/>
      <c r="BG324" s="108"/>
      <c r="BH324" s="108"/>
      <c r="BI324" s="108"/>
      <c r="BJ324" s="108"/>
      <c r="BK324" s="108"/>
      <c r="BL324" s="108"/>
      <c r="BM324" s="108"/>
      <c r="BN324" s="108"/>
      <c r="BO324" s="108"/>
      <c r="BP324" s="109"/>
      <c r="BQ324" s="101"/>
      <c r="BR324" s="109"/>
      <c r="BS324" s="109"/>
      <c r="BT324" s="109"/>
      <c r="BU324" s="109"/>
      <c r="BV324" s="109"/>
      <c r="BW324" s="109"/>
      <c r="BX324" s="109"/>
      <c r="BY324" s="101"/>
      <c r="BZ324" s="101"/>
      <c r="CA324" s="104">
        <v>0</v>
      </c>
      <c r="CB324" s="101"/>
      <c r="CC324" s="101"/>
      <c r="CD324" s="110"/>
      <c r="CE324" s="109"/>
      <c r="CF324" s="109"/>
      <c r="CG324" s="104"/>
      <c r="CH324" s="101"/>
      <c r="CI324" s="101"/>
      <c r="CJ324" s="110"/>
      <c r="CK324" s="109"/>
      <c r="CL324" s="109"/>
      <c r="CM324" s="109"/>
      <c r="CN324" s="109"/>
      <c r="CO324" s="101"/>
      <c r="CP324" s="110"/>
      <c r="CQ324" s="109">
        <f t="shared" si="31"/>
        <v>0</v>
      </c>
      <c r="CR324" s="111">
        <f t="shared" si="34"/>
        <v>0</v>
      </c>
      <c r="CS324" s="111">
        <f t="shared" si="33"/>
        <v>0</v>
      </c>
      <c r="CT324" s="103">
        <v>46733</v>
      </c>
      <c r="CU324" s="391">
        <f t="shared" si="32"/>
        <v>0</v>
      </c>
      <c r="CV324" s="109"/>
      <c r="CW324" s="94"/>
      <c r="CX324" s="94"/>
      <c r="CY324" s="94"/>
      <c r="CZ324" s="144"/>
      <c r="DA324" s="144"/>
      <c r="DB324" s="144"/>
      <c r="DC324" s="144"/>
      <c r="DD324" s="144"/>
      <c r="DE324" s="144"/>
      <c r="DF324" s="94"/>
      <c r="DG324" s="94" t="s">
        <v>1462</v>
      </c>
      <c r="DH324" s="27" t="s">
        <v>1458</v>
      </c>
      <c r="DI324" s="94"/>
      <c r="DJ324" s="98" t="s">
        <v>4164</v>
      </c>
      <c r="DK324" s="94"/>
      <c r="DL324" s="114"/>
      <c r="DM324" s="114"/>
      <c r="DN324" s="98"/>
      <c r="DO324" s="203" t="s">
        <v>3537</v>
      </c>
    </row>
    <row r="325" spans="1:119" ht="25.5" customHeight="1" x14ac:dyDescent="0.25">
      <c r="A325" s="93" t="s">
        <v>1802</v>
      </c>
      <c r="B325" s="94">
        <v>2022</v>
      </c>
      <c r="C325" s="95" t="s">
        <v>4199</v>
      </c>
      <c r="D325" s="96" t="s">
        <v>4200</v>
      </c>
      <c r="E325" s="97" t="s">
        <v>4201</v>
      </c>
      <c r="F325" s="325"/>
      <c r="G325" s="94" t="s">
        <v>1527</v>
      </c>
      <c r="H325" s="94" t="s">
        <v>1426</v>
      </c>
      <c r="I325" s="94" t="s">
        <v>1528</v>
      </c>
      <c r="J325" s="98" t="s">
        <v>1532</v>
      </c>
      <c r="K325" s="309" t="s">
        <v>4202</v>
      </c>
      <c r="L325" s="94" t="s">
        <v>4478</v>
      </c>
      <c r="M325" s="94" t="s">
        <v>1529</v>
      </c>
      <c r="N325" s="98" t="s">
        <v>4203</v>
      </c>
      <c r="O325" s="100">
        <v>3</v>
      </c>
      <c r="P325" s="94"/>
      <c r="Q325" s="94" t="s">
        <v>1530</v>
      </c>
      <c r="R325" s="382" t="s">
        <v>1808</v>
      </c>
      <c r="S325" s="94"/>
      <c r="T325" s="98" t="s">
        <v>3606</v>
      </c>
      <c r="U325" s="94" t="s">
        <v>1430</v>
      </c>
      <c r="V325" s="125">
        <v>51725623</v>
      </c>
      <c r="W325" s="94"/>
      <c r="X325" s="121" t="s">
        <v>4204</v>
      </c>
      <c r="Y325" s="94" t="s">
        <v>1723</v>
      </c>
      <c r="Z325" s="101">
        <v>3057122356</v>
      </c>
      <c r="AA325" s="101"/>
      <c r="AB325" s="101">
        <v>60</v>
      </c>
      <c r="AC325" s="94">
        <v>0</v>
      </c>
      <c r="AD325" s="102">
        <v>44918</v>
      </c>
      <c r="AE325" s="102">
        <v>44918</v>
      </c>
      <c r="AF325" s="94"/>
      <c r="AG325" s="103">
        <v>46743</v>
      </c>
      <c r="AH325" s="104">
        <v>0</v>
      </c>
      <c r="AI325" s="105">
        <v>0</v>
      </c>
      <c r="AJ325" s="105"/>
      <c r="AK325" s="105"/>
      <c r="AL325" s="27"/>
      <c r="AM325" s="94"/>
      <c r="AN325" s="94"/>
      <c r="AO325" s="98"/>
      <c r="AP325" s="113"/>
      <c r="AQ325" s="94"/>
      <c r="AR325" s="99"/>
      <c r="AS325" s="101"/>
      <c r="AT325" s="94">
        <f>IFERROR(VLOOKUP(AS325,#REF!,2,0), )</f>
        <v>0</v>
      </c>
      <c r="AU325" s="94"/>
      <c r="AV325" s="94"/>
      <c r="AW325" s="94"/>
      <c r="AX325" s="94"/>
      <c r="AY325" s="101"/>
      <c r="AZ325" s="101"/>
      <c r="BA325" s="101"/>
      <c r="BB325" s="101"/>
      <c r="BC325" s="101"/>
      <c r="BD325" s="101"/>
      <c r="BE325" s="101"/>
      <c r="BF325" s="108"/>
      <c r="BG325" s="108"/>
      <c r="BH325" s="108"/>
      <c r="BI325" s="108"/>
      <c r="BJ325" s="108"/>
      <c r="BK325" s="108"/>
      <c r="BL325" s="108"/>
      <c r="BM325" s="108"/>
      <c r="BN325" s="108"/>
      <c r="BO325" s="108"/>
      <c r="BP325" s="109"/>
      <c r="BQ325" s="101"/>
      <c r="BR325" s="109"/>
      <c r="BS325" s="109"/>
      <c r="BT325" s="109"/>
      <c r="BU325" s="109"/>
      <c r="BV325" s="109"/>
      <c r="BW325" s="109"/>
      <c r="BX325" s="109"/>
      <c r="BY325" s="101"/>
      <c r="BZ325" s="101"/>
      <c r="CA325" s="104">
        <v>0</v>
      </c>
      <c r="CB325" s="101"/>
      <c r="CC325" s="101"/>
      <c r="CD325" s="110"/>
      <c r="CE325" s="109"/>
      <c r="CF325" s="109"/>
      <c r="CG325" s="104"/>
      <c r="CH325" s="101"/>
      <c r="CI325" s="101"/>
      <c r="CJ325" s="110"/>
      <c r="CK325" s="109"/>
      <c r="CL325" s="109"/>
      <c r="CM325" s="109"/>
      <c r="CN325" s="109"/>
      <c r="CO325" s="101"/>
      <c r="CP325" s="110"/>
      <c r="CQ325" s="109">
        <f t="shared" si="31"/>
        <v>0</v>
      </c>
      <c r="CR325" s="111">
        <f t="shared" si="34"/>
        <v>0</v>
      </c>
      <c r="CS325" s="111">
        <f t="shared" si="33"/>
        <v>0</v>
      </c>
      <c r="CT325" s="103">
        <v>46743</v>
      </c>
      <c r="CU325" s="391">
        <f t="shared" si="32"/>
        <v>0</v>
      </c>
      <c r="CV325" s="109"/>
      <c r="CW325" s="94"/>
      <c r="CX325" s="94"/>
      <c r="CY325" s="94"/>
      <c r="CZ325" s="144"/>
      <c r="DA325" s="144"/>
      <c r="DB325" s="144"/>
      <c r="DC325" s="144"/>
      <c r="DD325" s="144"/>
      <c r="DE325" s="144"/>
      <c r="DF325" s="94"/>
      <c r="DG325" s="94" t="s">
        <v>1462</v>
      </c>
      <c r="DH325" s="27" t="s">
        <v>1458</v>
      </c>
      <c r="DI325" s="94"/>
      <c r="DJ325" s="98" t="s">
        <v>4164</v>
      </c>
      <c r="DK325" s="94"/>
      <c r="DL325" s="114"/>
      <c r="DM325" s="114"/>
      <c r="DN325" s="98"/>
      <c r="DO325" s="203" t="s">
        <v>3537</v>
      </c>
    </row>
    <row r="326" spans="1:119" s="22" customFormat="1" ht="25.5" customHeight="1" x14ac:dyDescent="0.25">
      <c r="A326" s="28" t="s">
        <v>1803</v>
      </c>
      <c r="B326" s="182">
        <v>2022</v>
      </c>
      <c r="C326" s="204" t="s">
        <v>4205</v>
      </c>
      <c r="D326" s="205" t="s">
        <v>4206</v>
      </c>
      <c r="E326" s="206" t="s">
        <v>4207</v>
      </c>
      <c r="F326" s="334" t="s">
        <v>4206</v>
      </c>
      <c r="G326" s="182" t="s">
        <v>1527</v>
      </c>
      <c r="H326" s="182" t="s">
        <v>1426</v>
      </c>
      <c r="I326" s="182" t="s">
        <v>1528</v>
      </c>
      <c r="J326" s="207" t="s">
        <v>1532</v>
      </c>
      <c r="K326" s="313" t="s">
        <v>4195</v>
      </c>
      <c r="L326" s="182"/>
      <c r="M326" s="182"/>
      <c r="N326" s="208"/>
      <c r="O326" s="209"/>
      <c r="P326" s="182"/>
      <c r="Q326" s="182"/>
      <c r="R326" s="385" t="s">
        <v>1808</v>
      </c>
      <c r="S326" s="182"/>
      <c r="T326" s="182"/>
      <c r="U326" s="182"/>
      <c r="V326" s="210"/>
      <c r="W326" s="182"/>
      <c r="X326" s="182"/>
      <c r="Y326" s="182"/>
      <c r="Z326" s="210"/>
      <c r="AA326" s="210"/>
      <c r="AB326" s="210"/>
      <c r="AC326" s="182"/>
      <c r="AD326" s="211"/>
      <c r="AE326" s="211"/>
      <c r="AF326" s="182"/>
      <c r="AG326" s="212"/>
      <c r="AH326" s="213">
        <v>0</v>
      </c>
      <c r="AI326" s="214">
        <v>0</v>
      </c>
      <c r="AJ326" s="214"/>
      <c r="AK326" s="214"/>
      <c r="AL326" s="27"/>
      <c r="AM326" s="182"/>
      <c r="AN326" s="182"/>
      <c r="AO326" s="207"/>
      <c r="AP326" s="215"/>
      <c r="AQ326" s="182"/>
      <c r="AR326" s="208"/>
      <c r="AS326" s="210"/>
      <c r="AT326" s="182">
        <f>IFERROR(VLOOKUP(AS326,#REF!,2,0), )</f>
        <v>0</v>
      </c>
      <c r="AU326" s="182"/>
      <c r="AV326" s="182"/>
      <c r="AW326" s="182"/>
      <c r="AX326" s="182"/>
      <c r="AY326" s="210"/>
      <c r="AZ326" s="210"/>
      <c r="BA326" s="210"/>
      <c r="BB326" s="210"/>
      <c r="BC326" s="210"/>
      <c r="BD326" s="210"/>
      <c r="BE326" s="210"/>
      <c r="BF326" s="216"/>
      <c r="BG326" s="216"/>
      <c r="BH326" s="216"/>
      <c r="BI326" s="216"/>
      <c r="BJ326" s="216"/>
      <c r="BK326" s="216"/>
      <c r="BL326" s="216"/>
      <c r="BM326" s="216"/>
      <c r="BN326" s="216"/>
      <c r="BO326" s="216"/>
      <c r="BP326" s="217"/>
      <c r="BQ326" s="210"/>
      <c r="BR326" s="217"/>
      <c r="BS326" s="217"/>
      <c r="BT326" s="217"/>
      <c r="BU326" s="217"/>
      <c r="BV326" s="217"/>
      <c r="BW326" s="217"/>
      <c r="BX326" s="217"/>
      <c r="BY326" s="210"/>
      <c r="BZ326" s="210"/>
      <c r="CA326" s="213">
        <v>0</v>
      </c>
      <c r="CB326" s="210"/>
      <c r="CC326" s="210"/>
      <c r="CD326" s="218"/>
      <c r="CE326" s="217"/>
      <c r="CF326" s="217"/>
      <c r="CG326" s="213"/>
      <c r="CH326" s="210"/>
      <c r="CI326" s="210"/>
      <c r="CJ326" s="218"/>
      <c r="CK326" s="217"/>
      <c r="CL326" s="217"/>
      <c r="CM326" s="217"/>
      <c r="CN326" s="217"/>
      <c r="CO326" s="210"/>
      <c r="CP326" s="218"/>
      <c r="CQ326" s="217">
        <f t="shared" si="31"/>
        <v>0</v>
      </c>
      <c r="CR326" s="219"/>
      <c r="CS326" s="219">
        <f t="shared" si="33"/>
        <v>0</v>
      </c>
      <c r="CT326" s="220"/>
      <c r="CU326" s="392">
        <f t="shared" si="32"/>
        <v>0</v>
      </c>
      <c r="CV326" s="217"/>
      <c r="CW326" s="182"/>
      <c r="CX326" s="182"/>
      <c r="CY326" s="182"/>
      <c r="CZ326" s="221"/>
      <c r="DA326" s="221"/>
      <c r="DB326" s="221"/>
      <c r="DC326" s="221"/>
      <c r="DD326" s="221"/>
      <c r="DE326" s="221"/>
      <c r="DF326" s="182"/>
      <c r="DG326" s="182" t="s">
        <v>4208</v>
      </c>
      <c r="DH326" s="182" t="s">
        <v>4208</v>
      </c>
      <c r="DI326" s="182"/>
      <c r="DJ326" s="182"/>
      <c r="DK326" s="182"/>
      <c r="DL326" s="222"/>
      <c r="DM326" s="222"/>
      <c r="DN326" s="207"/>
      <c r="DO326" s="223" t="s">
        <v>3537</v>
      </c>
    </row>
    <row r="327" spans="1:119" ht="25.5" customHeight="1" x14ac:dyDescent="0.25">
      <c r="A327" s="93" t="s">
        <v>1804</v>
      </c>
      <c r="B327" s="94">
        <v>2022</v>
      </c>
      <c r="C327" s="95" t="s">
        <v>4209</v>
      </c>
      <c r="D327" s="96" t="s">
        <v>4210</v>
      </c>
      <c r="E327" s="97" t="s">
        <v>4211</v>
      </c>
      <c r="F327" s="325" t="s">
        <v>4212</v>
      </c>
      <c r="G327" s="94" t="s">
        <v>1425</v>
      </c>
      <c r="H327" s="94" t="s">
        <v>1426</v>
      </c>
      <c r="I327" s="94" t="s">
        <v>1427</v>
      </c>
      <c r="J327" s="98" t="s">
        <v>4213</v>
      </c>
      <c r="K327" s="309" t="s">
        <v>1877</v>
      </c>
      <c r="L327" s="94" t="s">
        <v>552</v>
      </c>
      <c r="M327" s="94" t="s">
        <v>1430</v>
      </c>
      <c r="N327" s="99">
        <v>79330054</v>
      </c>
      <c r="O327" s="100">
        <v>0</v>
      </c>
      <c r="P327" s="94"/>
      <c r="Q327" s="94" t="s">
        <v>1431</v>
      </c>
      <c r="R327" s="382" t="s">
        <v>1470</v>
      </c>
      <c r="S327" s="94" t="s">
        <v>3680</v>
      </c>
      <c r="T327" s="94"/>
      <c r="U327" s="94"/>
      <c r="V327" s="101"/>
      <c r="W327" s="94"/>
      <c r="X327" s="94"/>
      <c r="Y327" s="94"/>
      <c r="Z327" s="101">
        <v>3115559669</v>
      </c>
      <c r="AA327" s="101"/>
      <c r="AB327" s="101">
        <v>2</v>
      </c>
      <c r="AC327" s="94">
        <v>0</v>
      </c>
      <c r="AD327" s="102">
        <v>44889</v>
      </c>
      <c r="AE327" s="102">
        <v>44890</v>
      </c>
      <c r="AF327" s="94"/>
      <c r="AG327" s="103">
        <v>44949</v>
      </c>
      <c r="AH327" s="104">
        <v>3300000</v>
      </c>
      <c r="AI327" s="105">
        <v>6600000</v>
      </c>
      <c r="AJ327" s="105"/>
      <c r="AK327" s="105"/>
      <c r="AL327" s="27" t="s">
        <v>4214</v>
      </c>
      <c r="AM327" s="106" t="s">
        <v>3959</v>
      </c>
      <c r="AN327" s="94">
        <v>921</v>
      </c>
      <c r="AO327" s="98" t="s">
        <v>4215</v>
      </c>
      <c r="AP327" s="107">
        <v>44890</v>
      </c>
      <c r="AQ327" s="94" t="s">
        <v>1434</v>
      </c>
      <c r="AR327" s="98" t="s">
        <v>1435</v>
      </c>
      <c r="AS327" s="101">
        <v>5</v>
      </c>
      <c r="AT327" s="94">
        <f>IFERROR(VLOOKUP(AS327,#REF!,2,0), )</f>
        <v>0</v>
      </c>
      <c r="AU327" s="94">
        <v>57</v>
      </c>
      <c r="AV327" s="94" t="s">
        <v>3572</v>
      </c>
      <c r="AW327" s="94">
        <v>2169</v>
      </c>
      <c r="AX327" s="94" t="s">
        <v>3461</v>
      </c>
      <c r="AY327" s="101"/>
      <c r="AZ327" s="101"/>
      <c r="BA327" s="101"/>
      <c r="BB327" s="101"/>
      <c r="BC327" s="101"/>
      <c r="BD327" s="101"/>
      <c r="BE327" s="101"/>
      <c r="BF327" s="108"/>
      <c r="BG327" s="108"/>
      <c r="BH327" s="108"/>
      <c r="BI327" s="108"/>
      <c r="BJ327" s="108"/>
      <c r="BK327" s="108"/>
      <c r="BL327" s="108"/>
      <c r="BM327" s="108"/>
      <c r="BN327" s="108"/>
      <c r="BO327" s="108"/>
      <c r="BP327" s="109"/>
      <c r="BQ327" s="101"/>
      <c r="BR327" s="109"/>
      <c r="BS327" s="109"/>
      <c r="BT327" s="109"/>
      <c r="BU327" s="109"/>
      <c r="BV327" s="109"/>
      <c r="BW327" s="109"/>
      <c r="BX327" s="109"/>
      <c r="BY327" s="101"/>
      <c r="BZ327" s="101"/>
      <c r="CA327" s="104">
        <v>0</v>
      </c>
      <c r="CB327" s="101"/>
      <c r="CC327" s="101"/>
      <c r="CD327" s="110"/>
      <c r="CE327" s="109"/>
      <c r="CF327" s="109"/>
      <c r="CG327" s="104"/>
      <c r="CH327" s="101"/>
      <c r="CI327" s="101"/>
      <c r="CJ327" s="110"/>
      <c r="CK327" s="109"/>
      <c r="CL327" s="109"/>
      <c r="CM327" s="109"/>
      <c r="CN327" s="109"/>
      <c r="CO327" s="101"/>
      <c r="CP327" s="110"/>
      <c r="CQ327" s="109">
        <f t="shared" si="31"/>
        <v>0</v>
      </c>
      <c r="CR327" s="111">
        <f t="shared" ref="CR327:CR351" si="35">CB327+CH327+CN327</f>
        <v>0</v>
      </c>
      <c r="CS327" s="111">
        <f t="shared" si="33"/>
        <v>0</v>
      </c>
      <c r="CT327" s="103">
        <v>44949</v>
      </c>
      <c r="CU327" s="391">
        <f t="shared" si="32"/>
        <v>6600000</v>
      </c>
      <c r="CV327" s="109"/>
      <c r="CW327" s="94"/>
      <c r="CX327" s="94"/>
      <c r="CY327" s="94"/>
      <c r="CZ327" s="144"/>
      <c r="DA327" s="144"/>
      <c r="DB327" s="144"/>
      <c r="DC327" s="144"/>
      <c r="DD327" s="144"/>
      <c r="DE327" s="144"/>
      <c r="DF327" s="94"/>
      <c r="DG327" s="94" t="s">
        <v>1847</v>
      </c>
      <c r="DH327" s="27" t="s">
        <v>1458</v>
      </c>
      <c r="DI327" s="94"/>
      <c r="DJ327" s="94" t="s">
        <v>1266</v>
      </c>
      <c r="DK327" s="94"/>
      <c r="DL327" s="114"/>
      <c r="DM327" s="114"/>
      <c r="DN327" s="98"/>
      <c r="DO327" s="203" t="s">
        <v>3537</v>
      </c>
    </row>
    <row r="328" spans="1:119" ht="25.5" customHeight="1" x14ac:dyDescent="0.25">
      <c r="A328" s="93" t="s">
        <v>1805</v>
      </c>
      <c r="B328" s="94">
        <v>2022</v>
      </c>
      <c r="C328" s="95" t="s">
        <v>4209</v>
      </c>
      <c r="D328" s="96" t="s">
        <v>4216</v>
      </c>
      <c r="E328" s="97" t="s">
        <v>4211</v>
      </c>
      <c r="F328" s="325" t="s">
        <v>4217</v>
      </c>
      <c r="G328" s="94" t="s">
        <v>1425</v>
      </c>
      <c r="H328" s="94" t="s">
        <v>1426</v>
      </c>
      <c r="I328" s="94" t="s">
        <v>1427</v>
      </c>
      <c r="J328" s="98" t="s">
        <v>4218</v>
      </c>
      <c r="K328" s="309" t="s">
        <v>1495</v>
      </c>
      <c r="L328" s="94" t="s">
        <v>543</v>
      </c>
      <c r="M328" s="94" t="s">
        <v>1430</v>
      </c>
      <c r="N328" s="99">
        <v>79445643</v>
      </c>
      <c r="O328" s="100">
        <v>3</v>
      </c>
      <c r="P328" s="94"/>
      <c r="Q328" s="94" t="s">
        <v>1431</v>
      </c>
      <c r="R328" s="378" t="s">
        <v>1485</v>
      </c>
      <c r="S328" s="94" t="s">
        <v>3680</v>
      </c>
      <c r="T328" s="94"/>
      <c r="U328" s="94"/>
      <c r="V328" s="101"/>
      <c r="W328" s="94"/>
      <c r="X328" s="94"/>
      <c r="Y328" s="94"/>
      <c r="Z328" s="101">
        <v>3118462395</v>
      </c>
      <c r="AA328" s="101"/>
      <c r="AB328" s="101">
        <v>2</v>
      </c>
      <c r="AC328" s="94">
        <v>0</v>
      </c>
      <c r="AD328" s="102">
        <v>44889</v>
      </c>
      <c r="AE328" s="102">
        <v>44890</v>
      </c>
      <c r="AF328" s="94"/>
      <c r="AG328" s="103">
        <v>44949</v>
      </c>
      <c r="AH328" s="104">
        <v>3300000</v>
      </c>
      <c r="AI328" s="105">
        <v>6600000</v>
      </c>
      <c r="AJ328" s="105"/>
      <c r="AK328" s="105"/>
      <c r="AL328" s="27" t="s">
        <v>4219</v>
      </c>
      <c r="AM328" s="106" t="s">
        <v>3959</v>
      </c>
      <c r="AN328" s="94">
        <v>922</v>
      </c>
      <c r="AO328" s="98" t="s">
        <v>4220</v>
      </c>
      <c r="AP328" s="107">
        <v>44890</v>
      </c>
      <c r="AQ328" s="94" t="s">
        <v>1434</v>
      </c>
      <c r="AR328" s="98" t="s">
        <v>1435</v>
      </c>
      <c r="AS328" s="101">
        <v>5</v>
      </c>
      <c r="AT328" s="94">
        <f>IFERROR(VLOOKUP(AS328,#REF!,2,0), )</f>
        <v>0</v>
      </c>
      <c r="AU328" s="94">
        <v>57</v>
      </c>
      <c r="AV328" s="94" t="s">
        <v>3572</v>
      </c>
      <c r="AW328" s="94">
        <v>2169</v>
      </c>
      <c r="AX328" s="94" t="s">
        <v>3461</v>
      </c>
      <c r="AY328" s="101"/>
      <c r="AZ328" s="101"/>
      <c r="BA328" s="101"/>
      <c r="BB328" s="101"/>
      <c r="BC328" s="101"/>
      <c r="BD328" s="101"/>
      <c r="BE328" s="101"/>
      <c r="BF328" s="108"/>
      <c r="BG328" s="108"/>
      <c r="BH328" s="108"/>
      <c r="BI328" s="108"/>
      <c r="BJ328" s="108"/>
      <c r="BK328" s="108"/>
      <c r="BL328" s="108"/>
      <c r="BM328" s="108"/>
      <c r="BN328" s="108"/>
      <c r="BO328" s="108"/>
      <c r="BP328" s="109"/>
      <c r="BQ328" s="101"/>
      <c r="BR328" s="109"/>
      <c r="BS328" s="109"/>
      <c r="BT328" s="109"/>
      <c r="BU328" s="109"/>
      <c r="BV328" s="109"/>
      <c r="BW328" s="109"/>
      <c r="BX328" s="109"/>
      <c r="BY328" s="101"/>
      <c r="BZ328" s="101"/>
      <c r="CA328" s="104">
        <v>0</v>
      </c>
      <c r="CB328" s="101"/>
      <c r="CC328" s="101"/>
      <c r="CD328" s="110"/>
      <c r="CE328" s="109"/>
      <c r="CF328" s="109"/>
      <c r="CG328" s="104"/>
      <c r="CH328" s="101"/>
      <c r="CI328" s="101"/>
      <c r="CJ328" s="110"/>
      <c r="CK328" s="109"/>
      <c r="CL328" s="109"/>
      <c r="CM328" s="109"/>
      <c r="CN328" s="109"/>
      <c r="CO328" s="101"/>
      <c r="CP328" s="110"/>
      <c r="CQ328" s="109">
        <f t="shared" si="31"/>
        <v>0</v>
      </c>
      <c r="CR328" s="111">
        <f t="shared" si="35"/>
        <v>0</v>
      </c>
      <c r="CS328" s="111">
        <f t="shared" si="33"/>
        <v>0</v>
      </c>
      <c r="CT328" s="103">
        <v>44949</v>
      </c>
      <c r="CU328" s="391">
        <f t="shared" si="32"/>
        <v>6600000</v>
      </c>
      <c r="CV328" s="109"/>
      <c r="CW328" s="94"/>
      <c r="CX328" s="94"/>
      <c r="CY328" s="94"/>
      <c r="CZ328" s="144"/>
      <c r="DA328" s="144"/>
      <c r="DB328" s="144"/>
      <c r="DC328" s="144"/>
      <c r="DD328" s="144"/>
      <c r="DE328" s="144"/>
      <c r="DF328" s="94"/>
      <c r="DG328" s="94" t="s">
        <v>1847</v>
      </c>
      <c r="DH328" s="27" t="s">
        <v>1458</v>
      </c>
      <c r="DI328" s="94"/>
      <c r="DJ328" s="94" t="s">
        <v>1266</v>
      </c>
      <c r="DK328" s="94"/>
      <c r="DL328" s="114"/>
      <c r="DM328" s="114"/>
      <c r="DN328" s="98"/>
      <c r="DO328" s="203" t="s">
        <v>3537</v>
      </c>
    </row>
    <row r="329" spans="1:119" ht="25.5" customHeight="1" x14ac:dyDescent="0.25">
      <c r="A329" s="93" t="s">
        <v>1806</v>
      </c>
      <c r="B329" s="94">
        <v>2022</v>
      </c>
      <c r="C329" s="95" t="s">
        <v>4221</v>
      </c>
      <c r="D329" s="96" t="s">
        <v>4222</v>
      </c>
      <c r="E329" s="97" t="s">
        <v>4223</v>
      </c>
      <c r="F329" s="325" t="s">
        <v>4224</v>
      </c>
      <c r="G329" s="94" t="s">
        <v>1425</v>
      </c>
      <c r="H329" s="94" t="s">
        <v>1426</v>
      </c>
      <c r="I329" s="94" t="s">
        <v>1427</v>
      </c>
      <c r="J329" s="98" t="s">
        <v>4225</v>
      </c>
      <c r="K329" s="309" t="s">
        <v>1710</v>
      </c>
      <c r="L329" s="94" t="s">
        <v>4417</v>
      </c>
      <c r="M329" s="94" t="s">
        <v>1430</v>
      </c>
      <c r="N329" s="99">
        <v>20638231</v>
      </c>
      <c r="O329" s="100">
        <v>7</v>
      </c>
      <c r="P329" s="94" t="s">
        <v>1711</v>
      </c>
      <c r="Q329" s="94" t="s">
        <v>1431</v>
      </c>
      <c r="R329" s="382" t="s">
        <v>1470</v>
      </c>
      <c r="S329" s="94" t="s">
        <v>1553</v>
      </c>
      <c r="T329" s="94"/>
      <c r="U329" s="94"/>
      <c r="V329" s="101"/>
      <c r="W329" s="94"/>
      <c r="X329" s="94"/>
      <c r="Y329" s="94"/>
      <c r="Z329" s="101">
        <v>3125506374</v>
      </c>
      <c r="AA329" s="101"/>
      <c r="AB329" s="101">
        <v>2</v>
      </c>
      <c r="AC329" s="94">
        <v>0</v>
      </c>
      <c r="AD329" s="102">
        <v>44889</v>
      </c>
      <c r="AE329" s="102">
        <v>44900</v>
      </c>
      <c r="AF329" s="94"/>
      <c r="AG329" s="103">
        <v>44961</v>
      </c>
      <c r="AH329" s="104">
        <v>2300000</v>
      </c>
      <c r="AI329" s="105">
        <v>4600000</v>
      </c>
      <c r="AJ329" s="105"/>
      <c r="AK329" s="105"/>
      <c r="AL329" s="27" t="s">
        <v>4226</v>
      </c>
      <c r="AM329" s="106" t="s">
        <v>3959</v>
      </c>
      <c r="AN329" s="94">
        <v>924</v>
      </c>
      <c r="AO329" s="98" t="s">
        <v>4227</v>
      </c>
      <c r="AP329" s="107">
        <v>44895</v>
      </c>
      <c r="AQ329" s="94" t="s">
        <v>1434</v>
      </c>
      <c r="AR329" s="98" t="s">
        <v>1554</v>
      </c>
      <c r="AS329" s="94">
        <v>2</v>
      </c>
      <c r="AT329" s="94">
        <f>IFERROR(VLOOKUP(AS329,#REF!,2,0), )</f>
        <v>0</v>
      </c>
      <c r="AU329" s="94">
        <v>7</v>
      </c>
      <c r="AV329" s="94">
        <f>IFERROR(VLOOKUP(AU329,#REF!,2,0), )</f>
        <v>0</v>
      </c>
      <c r="AW329" s="98">
        <v>2139</v>
      </c>
      <c r="AX329" s="98" t="s">
        <v>440</v>
      </c>
      <c r="AY329" s="101">
        <v>1</v>
      </c>
      <c r="AZ329" s="101">
        <v>1</v>
      </c>
      <c r="BA329" s="101"/>
      <c r="BB329" s="101"/>
      <c r="BC329" s="101"/>
      <c r="BD329" s="101"/>
      <c r="BE329" s="101"/>
      <c r="BF329" s="108"/>
      <c r="BG329" s="108"/>
      <c r="BH329" s="108"/>
      <c r="BI329" s="108"/>
      <c r="BJ329" s="108"/>
      <c r="BK329" s="108"/>
      <c r="BL329" s="108"/>
      <c r="BM329" s="108"/>
      <c r="BN329" s="108"/>
      <c r="BO329" s="108"/>
      <c r="BP329" s="109"/>
      <c r="BQ329" s="101"/>
      <c r="BR329" s="109"/>
      <c r="BS329" s="109"/>
      <c r="BT329" s="109"/>
      <c r="BU329" s="109"/>
      <c r="BV329" s="109"/>
      <c r="BW329" s="109"/>
      <c r="BX329" s="109"/>
      <c r="BY329" s="101"/>
      <c r="BZ329" s="101"/>
      <c r="CA329" s="104">
        <v>1150000</v>
      </c>
      <c r="CB329" s="101">
        <v>0</v>
      </c>
      <c r="CC329" s="101">
        <v>15</v>
      </c>
      <c r="CD329" s="110">
        <v>44976</v>
      </c>
      <c r="CE329" s="109"/>
      <c r="CF329" s="109"/>
      <c r="CG329" s="104"/>
      <c r="CH329" s="101"/>
      <c r="CI329" s="101"/>
      <c r="CJ329" s="110"/>
      <c r="CK329" s="109"/>
      <c r="CL329" s="109"/>
      <c r="CM329" s="109"/>
      <c r="CN329" s="109"/>
      <c r="CO329" s="101"/>
      <c r="CP329" s="110"/>
      <c r="CQ329" s="109">
        <f t="shared" si="31"/>
        <v>1150000</v>
      </c>
      <c r="CR329" s="111">
        <f t="shared" si="35"/>
        <v>0</v>
      </c>
      <c r="CS329" s="111">
        <f t="shared" si="33"/>
        <v>15</v>
      </c>
      <c r="CT329" s="110">
        <v>44976</v>
      </c>
      <c r="CU329" s="391">
        <f t="shared" si="32"/>
        <v>5750000</v>
      </c>
      <c r="CV329" s="109"/>
      <c r="CW329" s="94"/>
      <c r="CX329" s="94"/>
      <c r="CY329" s="94"/>
      <c r="CZ329" s="144"/>
      <c r="DA329" s="144"/>
      <c r="DB329" s="144"/>
      <c r="DC329" s="144"/>
      <c r="DD329" s="144"/>
      <c r="DE329" s="144"/>
      <c r="DF329" s="94"/>
      <c r="DG329" s="94" t="s">
        <v>1847</v>
      </c>
      <c r="DH329" s="27" t="s">
        <v>1458</v>
      </c>
      <c r="DI329" s="94"/>
      <c r="DJ329" s="94" t="s">
        <v>1237</v>
      </c>
      <c r="DK329" s="94"/>
      <c r="DL329" s="114"/>
      <c r="DM329" s="114"/>
      <c r="DN329" s="98"/>
      <c r="DO329" s="203" t="s">
        <v>3537</v>
      </c>
    </row>
    <row r="330" spans="1:119" ht="25.5" customHeight="1" x14ac:dyDescent="0.25">
      <c r="A330" s="93" t="s">
        <v>1807</v>
      </c>
      <c r="B330" s="94">
        <v>2022</v>
      </c>
      <c r="C330" s="95" t="s">
        <v>4228</v>
      </c>
      <c r="D330" s="96" t="s">
        <v>4229</v>
      </c>
      <c r="E330" s="97" t="s">
        <v>4230</v>
      </c>
      <c r="F330" s="325" t="s">
        <v>4231</v>
      </c>
      <c r="G330" s="94" t="s">
        <v>1425</v>
      </c>
      <c r="H330" s="94" t="s">
        <v>1426</v>
      </c>
      <c r="I330" s="94" t="s">
        <v>1427</v>
      </c>
      <c r="J330" s="98" t="s">
        <v>4232</v>
      </c>
      <c r="K330" s="309" t="s">
        <v>4233</v>
      </c>
      <c r="L330" s="94" t="s">
        <v>4479</v>
      </c>
      <c r="M330" s="94" t="s">
        <v>1430</v>
      </c>
      <c r="N330" s="99">
        <v>1051674441</v>
      </c>
      <c r="O330" s="100">
        <v>3</v>
      </c>
      <c r="P330" s="94"/>
      <c r="Q330" s="94" t="s">
        <v>1431</v>
      </c>
      <c r="R330" s="378" t="s">
        <v>1485</v>
      </c>
      <c r="S330" s="94" t="s">
        <v>3680</v>
      </c>
      <c r="T330" s="94"/>
      <c r="U330" s="94"/>
      <c r="V330" s="101"/>
      <c r="W330" s="94"/>
      <c r="X330" s="94"/>
      <c r="Y330" s="94"/>
      <c r="Z330" s="101">
        <v>3016547014</v>
      </c>
      <c r="AA330" s="101"/>
      <c r="AB330" s="101">
        <v>1</v>
      </c>
      <c r="AC330" s="94">
        <v>10</v>
      </c>
      <c r="AD330" s="102">
        <v>44888</v>
      </c>
      <c r="AE330" s="102">
        <v>44891</v>
      </c>
      <c r="AF330" s="94"/>
      <c r="AG330" s="103">
        <v>44931</v>
      </c>
      <c r="AH330" s="104">
        <v>4520000</v>
      </c>
      <c r="AI330" s="105">
        <v>6026666</v>
      </c>
      <c r="AJ330" s="105"/>
      <c r="AK330" s="105"/>
      <c r="AL330" s="27" t="s">
        <v>4234</v>
      </c>
      <c r="AM330" s="106" t="s">
        <v>1626</v>
      </c>
      <c r="AN330" s="94">
        <v>920</v>
      </c>
      <c r="AO330" s="98" t="s">
        <v>4235</v>
      </c>
      <c r="AP330" s="107">
        <v>44890</v>
      </c>
      <c r="AQ330" s="94" t="s">
        <v>1434</v>
      </c>
      <c r="AR330" s="98" t="s">
        <v>1435</v>
      </c>
      <c r="AS330" s="101">
        <v>5</v>
      </c>
      <c r="AT330" s="94">
        <f>IFERROR(VLOOKUP(AS330,#REF!,2,0), )</f>
        <v>0</v>
      </c>
      <c r="AU330" s="94">
        <v>57</v>
      </c>
      <c r="AV330" s="94" t="s">
        <v>3572</v>
      </c>
      <c r="AW330" s="94">
        <v>2169</v>
      </c>
      <c r="AX330" s="94" t="s">
        <v>3461</v>
      </c>
      <c r="AY330" s="101"/>
      <c r="AZ330" s="101"/>
      <c r="BA330" s="101"/>
      <c r="BB330" s="101"/>
      <c r="BC330" s="101"/>
      <c r="BD330" s="101"/>
      <c r="BE330" s="101"/>
      <c r="BF330" s="108"/>
      <c r="BG330" s="108"/>
      <c r="BH330" s="108"/>
      <c r="BI330" s="108"/>
      <c r="BJ330" s="108"/>
      <c r="BK330" s="108"/>
      <c r="BL330" s="108"/>
      <c r="BM330" s="108"/>
      <c r="BN330" s="108"/>
      <c r="BO330" s="108"/>
      <c r="BP330" s="109"/>
      <c r="BQ330" s="101"/>
      <c r="BR330" s="109"/>
      <c r="BS330" s="109"/>
      <c r="BT330" s="109"/>
      <c r="BU330" s="109"/>
      <c r="BV330" s="109"/>
      <c r="BW330" s="109"/>
      <c r="BX330" s="109"/>
      <c r="BY330" s="101"/>
      <c r="BZ330" s="101"/>
      <c r="CA330" s="104">
        <v>0</v>
      </c>
      <c r="CB330" s="101"/>
      <c r="CC330" s="101"/>
      <c r="CD330" s="110"/>
      <c r="CE330" s="109"/>
      <c r="CF330" s="109"/>
      <c r="CG330" s="104"/>
      <c r="CH330" s="101"/>
      <c r="CI330" s="101"/>
      <c r="CJ330" s="110"/>
      <c r="CK330" s="109"/>
      <c r="CL330" s="109"/>
      <c r="CM330" s="109"/>
      <c r="CN330" s="109"/>
      <c r="CO330" s="101"/>
      <c r="CP330" s="110"/>
      <c r="CQ330" s="109">
        <f t="shared" si="31"/>
        <v>0</v>
      </c>
      <c r="CR330" s="111">
        <f t="shared" si="35"/>
        <v>0</v>
      </c>
      <c r="CS330" s="111">
        <f t="shared" si="33"/>
        <v>0</v>
      </c>
      <c r="CT330" s="103">
        <v>44931</v>
      </c>
      <c r="CU330" s="391">
        <f t="shared" si="32"/>
        <v>6026666</v>
      </c>
      <c r="CV330" s="109"/>
      <c r="CW330" s="94"/>
      <c r="CX330" s="94"/>
      <c r="CY330" s="94"/>
      <c r="CZ330" s="144"/>
      <c r="DA330" s="144"/>
      <c r="DB330" s="144"/>
      <c r="DC330" s="144"/>
      <c r="DD330" s="144"/>
      <c r="DE330" s="144"/>
      <c r="DF330" s="94"/>
      <c r="DG330" s="94" t="s">
        <v>1847</v>
      </c>
      <c r="DH330" s="27" t="s">
        <v>1458</v>
      </c>
      <c r="DI330" s="94"/>
      <c r="DJ330" s="94" t="s">
        <v>1266</v>
      </c>
      <c r="DK330" s="94"/>
      <c r="DL330" s="114"/>
      <c r="DM330" s="114"/>
      <c r="DN330" s="98" t="s">
        <v>4236</v>
      </c>
      <c r="DO330" s="203" t="s">
        <v>3537</v>
      </c>
    </row>
    <row r="331" spans="1:119" s="22" customFormat="1" ht="25.5" customHeight="1" x14ac:dyDescent="0.25">
      <c r="A331" s="28" t="s">
        <v>1809</v>
      </c>
      <c r="B331" s="182">
        <v>2022</v>
      </c>
      <c r="C331" s="204" t="s">
        <v>4040</v>
      </c>
      <c r="D331" s="205" t="s">
        <v>4237</v>
      </c>
      <c r="E331" s="206" t="s">
        <v>4042</v>
      </c>
      <c r="F331" s="334" t="s">
        <v>4237</v>
      </c>
      <c r="G331" s="182" t="s">
        <v>1425</v>
      </c>
      <c r="H331" s="182" t="s">
        <v>1426</v>
      </c>
      <c r="I331" s="182" t="s">
        <v>1427</v>
      </c>
      <c r="J331" s="207" t="s">
        <v>4044</v>
      </c>
      <c r="K331" s="313" t="s">
        <v>2775</v>
      </c>
      <c r="L331" s="182" t="s">
        <v>888</v>
      </c>
      <c r="M331" s="182" t="s">
        <v>1430</v>
      </c>
      <c r="N331" s="208">
        <v>80882438</v>
      </c>
      <c r="O331" s="209"/>
      <c r="P331" s="182" t="s">
        <v>1565</v>
      </c>
      <c r="Q331" s="182" t="s">
        <v>1431</v>
      </c>
      <c r="R331" s="385" t="s">
        <v>1808</v>
      </c>
      <c r="S331" s="182"/>
      <c r="T331" s="182"/>
      <c r="U331" s="182"/>
      <c r="V331" s="210"/>
      <c r="W331" s="182"/>
      <c r="X331" s="182"/>
      <c r="Y331" s="182" t="s">
        <v>2776</v>
      </c>
      <c r="Z331" s="210">
        <v>3115252605</v>
      </c>
      <c r="AA331" s="210"/>
      <c r="AB331" s="210">
        <v>2</v>
      </c>
      <c r="AC331" s="182">
        <v>0</v>
      </c>
      <c r="AD331" s="211" t="s">
        <v>4238</v>
      </c>
      <c r="AE331" s="211" t="s">
        <v>4238</v>
      </c>
      <c r="AF331" s="182"/>
      <c r="AG331" s="212"/>
      <c r="AH331" s="213">
        <v>2300000</v>
      </c>
      <c r="AI331" s="214">
        <v>4600000</v>
      </c>
      <c r="AJ331" s="214"/>
      <c r="AK331" s="214"/>
      <c r="AL331" s="27"/>
      <c r="AM331" s="182"/>
      <c r="AN331" s="182"/>
      <c r="AO331" s="207"/>
      <c r="AP331" s="215"/>
      <c r="AQ331" s="182"/>
      <c r="AR331" s="208"/>
      <c r="AS331" s="210"/>
      <c r="AT331" s="182">
        <f>IFERROR(VLOOKUP(AS331,#REF!,2,0), )</f>
        <v>0</v>
      </c>
      <c r="AU331" s="182"/>
      <c r="AV331" s="182"/>
      <c r="AW331" s="182"/>
      <c r="AX331" s="182"/>
      <c r="AY331" s="210"/>
      <c r="AZ331" s="210"/>
      <c r="BA331" s="210"/>
      <c r="BB331" s="210"/>
      <c r="BC331" s="210"/>
      <c r="BD331" s="210"/>
      <c r="BE331" s="210"/>
      <c r="BF331" s="216"/>
      <c r="BG331" s="216"/>
      <c r="BH331" s="216"/>
      <c r="BI331" s="216"/>
      <c r="BJ331" s="216"/>
      <c r="BK331" s="216"/>
      <c r="BL331" s="216"/>
      <c r="BM331" s="216"/>
      <c r="BN331" s="216"/>
      <c r="BO331" s="216"/>
      <c r="BP331" s="217"/>
      <c r="BQ331" s="210"/>
      <c r="BR331" s="217"/>
      <c r="BS331" s="217"/>
      <c r="BT331" s="217"/>
      <c r="BU331" s="217"/>
      <c r="BV331" s="217"/>
      <c r="BW331" s="217"/>
      <c r="BX331" s="217"/>
      <c r="BY331" s="210"/>
      <c r="BZ331" s="210"/>
      <c r="CA331" s="213">
        <v>0</v>
      </c>
      <c r="CB331" s="210"/>
      <c r="CC331" s="210"/>
      <c r="CD331" s="218"/>
      <c r="CE331" s="217"/>
      <c r="CF331" s="217"/>
      <c r="CG331" s="213"/>
      <c r="CH331" s="210"/>
      <c r="CI331" s="210"/>
      <c r="CJ331" s="218"/>
      <c r="CK331" s="217"/>
      <c r="CL331" s="217"/>
      <c r="CM331" s="217"/>
      <c r="CN331" s="217"/>
      <c r="CO331" s="210"/>
      <c r="CP331" s="218"/>
      <c r="CQ331" s="217">
        <f t="shared" si="31"/>
        <v>0</v>
      </c>
      <c r="CR331" s="219">
        <f t="shared" si="35"/>
        <v>0</v>
      </c>
      <c r="CS331" s="219">
        <f t="shared" si="33"/>
        <v>0</v>
      </c>
      <c r="CT331" s="220"/>
      <c r="CU331" s="392">
        <v>0</v>
      </c>
      <c r="CV331" s="217"/>
      <c r="CW331" s="182"/>
      <c r="CX331" s="182"/>
      <c r="CY331" s="182"/>
      <c r="CZ331" s="221"/>
      <c r="DA331" s="221"/>
      <c r="DB331" s="221"/>
      <c r="DC331" s="221"/>
      <c r="DD331" s="221"/>
      <c r="DE331" s="221"/>
      <c r="DF331" s="182"/>
      <c r="DG331" s="182" t="s">
        <v>4239</v>
      </c>
      <c r="DH331" s="182" t="s">
        <v>4239</v>
      </c>
      <c r="DI331" s="182"/>
      <c r="DJ331" s="182" t="s">
        <v>1237</v>
      </c>
      <c r="DK331" s="182"/>
      <c r="DL331" s="222"/>
      <c r="DM331" s="222"/>
      <c r="DN331" s="207"/>
      <c r="DO331" s="223" t="s">
        <v>3537</v>
      </c>
    </row>
    <row r="332" spans="1:119" ht="25.5" customHeight="1" x14ac:dyDescent="0.25">
      <c r="A332" s="93" t="s">
        <v>1810</v>
      </c>
      <c r="B332" s="94">
        <v>2022</v>
      </c>
      <c r="C332" s="95" t="s">
        <v>3982</v>
      </c>
      <c r="D332" s="96" t="s">
        <v>4240</v>
      </c>
      <c r="E332" s="147" t="s">
        <v>4155</v>
      </c>
      <c r="F332" s="325" t="s">
        <v>3985</v>
      </c>
      <c r="G332" s="94" t="s">
        <v>1425</v>
      </c>
      <c r="H332" s="94" t="s">
        <v>1426</v>
      </c>
      <c r="I332" s="94" t="s">
        <v>1427</v>
      </c>
      <c r="J332" s="98" t="s">
        <v>3986</v>
      </c>
      <c r="K332" s="309" t="s">
        <v>4241</v>
      </c>
      <c r="L332" s="94" t="s">
        <v>4480</v>
      </c>
      <c r="M332" s="94" t="s">
        <v>1430</v>
      </c>
      <c r="N332" s="99">
        <v>51651906</v>
      </c>
      <c r="O332" s="100">
        <v>6</v>
      </c>
      <c r="P332" s="94" t="s">
        <v>1565</v>
      </c>
      <c r="Q332" s="94" t="s">
        <v>1431</v>
      </c>
      <c r="R332" s="382" t="s">
        <v>1470</v>
      </c>
      <c r="S332" s="94" t="s">
        <v>1451</v>
      </c>
      <c r="T332" s="94"/>
      <c r="U332" s="94"/>
      <c r="V332" s="101"/>
      <c r="W332" s="94"/>
      <c r="X332" s="94"/>
      <c r="Y332" s="94"/>
      <c r="Z332" s="101">
        <v>3176462517</v>
      </c>
      <c r="AA332" s="101"/>
      <c r="AB332" s="101">
        <v>2</v>
      </c>
      <c r="AC332" s="94">
        <v>0</v>
      </c>
      <c r="AD332" s="102">
        <v>44889</v>
      </c>
      <c r="AE332" s="102">
        <v>44893</v>
      </c>
      <c r="AF332" s="94"/>
      <c r="AG332" s="103">
        <v>44953</v>
      </c>
      <c r="AH332" s="104">
        <v>2600000</v>
      </c>
      <c r="AI332" s="105">
        <v>5200000</v>
      </c>
      <c r="AJ332" s="105"/>
      <c r="AK332" s="105"/>
      <c r="AL332" s="27" t="s">
        <v>4242</v>
      </c>
      <c r="AM332" s="106" t="s">
        <v>1673</v>
      </c>
      <c r="AN332" s="94">
        <v>923</v>
      </c>
      <c r="AO332" s="98" t="s">
        <v>4243</v>
      </c>
      <c r="AP332" s="107">
        <v>44893</v>
      </c>
      <c r="AQ332" s="94" t="s">
        <v>1434</v>
      </c>
      <c r="AR332" s="98" t="s">
        <v>3564</v>
      </c>
      <c r="AS332" s="139">
        <v>1</v>
      </c>
      <c r="AT332" s="94">
        <f>IFERROR(VLOOKUP(AS332,#REF!,2,0), )</f>
        <v>0</v>
      </c>
      <c r="AU332" s="94">
        <v>1</v>
      </c>
      <c r="AV332" s="94" t="s">
        <v>1482</v>
      </c>
      <c r="AW332" s="98">
        <v>2045</v>
      </c>
      <c r="AX332" s="98" t="s">
        <v>60</v>
      </c>
      <c r="AY332" s="101">
        <v>1</v>
      </c>
      <c r="AZ332" s="101">
        <v>1</v>
      </c>
      <c r="BA332" s="101"/>
      <c r="BB332" s="101"/>
      <c r="BC332" s="101"/>
      <c r="BD332" s="101"/>
      <c r="BE332" s="101"/>
      <c r="BF332" s="108"/>
      <c r="BG332" s="108"/>
      <c r="BH332" s="108"/>
      <c r="BI332" s="108"/>
      <c r="BJ332" s="108"/>
      <c r="BK332" s="108"/>
      <c r="BL332" s="108"/>
      <c r="BM332" s="108"/>
      <c r="BN332" s="108"/>
      <c r="BO332" s="108"/>
      <c r="BP332" s="109"/>
      <c r="BQ332" s="101"/>
      <c r="BR332" s="109"/>
      <c r="BS332" s="109"/>
      <c r="BT332" s="109"/>
      <c r="BU332" s="109"/>
      <c r="BV332" s="109"/>
      <c r="BW332" s="109"/>
      <c r="BX332" s="109"/>
      <c r="BY332" s="101"/>
      <c r="BZ332" s="101"/>
      <c r="CA332" s="104">
        <v>1300000</v>
      </c>
      <c r="CB332" s="101">
        <v>0</v>
      </c>
      <c r="CC332" s="101">
        <v>16</v>
      </c>
      <c r="CD332" s="110">
        <v>44969</v>
      </c>
      <c r="CE332" s="109"/>
      <c r="CF332" s="109"/>
      <c r="CG332" s="104"/>
      <c r="CH332" s="101"/>
      <c r="CI332" s="101"/>
      <c r="CJ332" s="110"/>
      <c r="CK332" s="109"/>
      <c r="CL332" s="109"/>
      <c r="CM332" s="109"/>
      <c r="CN332" s="109"/>
      <c r="CO332" s="101"/>
      <c r="CP332" s="110"/>
      <c r="CQ332" s="109">
        <f t="shared" si="31"/>
        <v>1300000</v>
      </c>
      <c r="CR332" s="111">
        <f t="shared" si="35"/>
        <v>0</v>
      </c>
      <c r="CS332" s="111">
        <f t="shared" si="33"/>
        <v>16</v>
      </c>
      <c r="CT332" s="110">
        <v>44969</v>
      </c>
      <c r="CU332" s="391">
        <f>+AI332+CA332+CG332+CM332</f>
        <v>6500000</v>
      </c>
      <c r="CV332" s="109"/>
      <c r="CW332" s="94"/>
      <c r="CX332" s="94"/>
      <c r="CY332" s="94"/>
      <c r="CZ332" s="144"/>
      <c r="DA332" s="144"/>
      <c r="DB332" s="144"/>
      <c r="DC332" s="144"/>
      <c r="DD332" s="144"/>
      <c r="DE332" s="144"/>
      <c r="DF332" s="94"/>
      <c r="DG332" s="94" t="s">
        <v>1847</v>
      </c>
      <c r="DH332" s="27" t="s">
        <v>1458</v>
      </c>
      <c r="DI332" s="94"/>
      <c r="DJ332" s="94" t="s">
        <v>1230</v>
      </c>
      <c r="DK332" s="94"/>
      <c r="DL332" s="114"/>
      <c r="DM332" s="114"/>
      <c r="DN332" s="98"/>
      <c r="DO332" s="203" t="s">
        <v>3537</v>
      </c>
    </row>
    <row r="333" spans="1:119" ht="25.5" customHeight="1" x14ac:dyDescent="0.25">
      <c r="A333" s="93" t="s">
        <v>1811</v>
      </c>
      <c r="B333" s="94">
        <v>2022</v>
      </c>
      <c r="C333" s="95" t="s">
        <v>4244</v>
      </c>
      <c r="D333" s="96" t="s">
        <v>4245</v>
      </c>
      <c r="E333" s="97" t="s">
        <v>4246</v>
      </c>
      <c r="F333" s="325" t="s">
        <v>4247</v>
      </c>
      <c r="G333" s="94" t="s">
        <v>1425</v>
      </c>
      <c r="H333" s="94" t="s">
        <v>1426</v>
      </c>
      <c r="I333" s="94" t="s">
        <v>1427</v>
      </c>
      <c r="J333" s="98" t="s">
        <v>4248</v>
      </c>
      <c r="K333" s="309" t="s">
        <v>4249</v>
      </c>
      <c r="L333" s="94" t="s">
        <v>4481</v>
      </c>
      <c r="M333" s="94" t="s">
        <v>1430</v>
      </c>
      <c r="N333" s="99">
        <v>51981831</v>
      </c>
      <c r="O333" s="100">
        <v>8</v>
      </c>
      <c r="P333" s="94" t="s">
        <v>1565</v>
      </c>
      <c r="Q333" s="94" t="s">
        <v>1431</v>
      </c>
      <c r="R333" s="378" t="s">
        <v>1485</v>
      </c>
      <c r="S333" s="94" t="s">
        <v>1451</v>
      </c>
      <c r="T333" s="94"/>
      <c r="U333" s="94"/>
      <c r="V333" s="101"/>
      <c r="W333" s="94"/>
      <c r="X333" s="121" t="s">
        <v>4250</v>
      </c>
      <c r="Y333" s="94" t="s">
        <v>4251</v>
      </c>
      <c r="Z333" s="101">
        <v>3112230370</v>
      </c>
      <c r="AA333" s="101"/>
      <c r="AB333" s="101">
        <v>1</v>
      </c>
      <c r="AC333" s="94">
        <v>0</v>
      </c>
      <c r="AD333" s="102">
        <v>44901</v>
      </c>
      <c r="AE333" s="102">
        <v>44902</v>
      </c>
      <c r="AF333" s="94"/>
      <c r="AG333" s="103">
        <v>44932</v>
      </c>
      <c r="AH333" s="104">
        <v>4520000</v>
      </c>
      <c r="AI333" s="105">
        <v>4520000</v>
      </c>
      <c r="AJ333" s="105"/>
      <c r="AK333" s="105"/>
      <c r="AL333" s="27" t="s">
        <v>4252</v>
      </c>
      <c r="AM333" s="106" t="s">
        <v>1626</v>
      </c>
      <c r="AN333" s="98">
        <v>925</v>
      </c>
      <c r="AO333" s="98" t="s">
        <v>4253</v>
      </c>
      <c r="AP333" s="107">
        <v>44902</v>
      </c>
      <c r="AQ333" s="94" t="s">
        <v>1434</v>
      </c>
      <c r="AR333" s="98" t="s">
        <v>1592</v>
      </c>
      <c r="AS333" s="101">
        <v>1</v>
      </c>
      <c r="AT333" s="94" t="s">
        <v>3547</v>
      </c>
      <c r="AU333" s="94">
        <v>21</v>
      </c>
      <c r="AV333" s="119" t="s">
        <v>1590</v>
      </c>
      <c r="AW333" s="98">
        <v>2049</v>
      </c>
      <c r="AX333" s="98" t="s">
        <v>361</v>
      </c>
      <c r="AY333" s="101"/>
      <c r="AZ333" s="101"/>
      <c r="BA333" s="101"/>
      <c r="BB333" s="101"/>
      <c r="BC333" s="101"/>
      <c r="BD333" s="101"/>
      <c r="BE333" s="101"/>
      <c r="BF333" s="108"/>
      <c r="BG333" s="108"/>
      <c r="BH333" s="108"/>
      <c r="BI333" s="108"/>
      <c r="BJ333" s="108"/>
      <c r="BK333" s="108"/>
      <c r="BL333" s="108"/>
      <c r="BM333" s="108"/>
      <c r="BN333" s="108"/>
      <c r="BO333" s="108"/>
      <c r="BP333" s="109"/>
      <c r="BQ333" s="101"/>
      <c r="BR333" s="109"/>
      <c r="BS333" s="109"/>
      <c r="BT333" s="109"/>
      <c r="BU333" s="109"/>
      <c r="BV333" s="109"/>
      <c r="BW333" s="109"/>
      <c r="BX333" s="109"/>
      <c r="BY333" s="101"/>
      <c r="BZ333" s="101"/>
      <c r="CA333" s="104">
        <v>0</v>
      </c>
      <c r="CB333" s="101"/>
      <c r="CC333" s="101"/>
      <c r="CD333" s="110"/>
      <c r="CE333" s="109"/>
      <c r="CF333" s="109"/>
      <c r="CG333" s="104"/>
      <c r="CH333" s="101"/>
      <c r="CI333" s="101"/>
      <c r="CJ333" s="110"/>
      <c r="CK333" s="109"/>
      <c r="CL333" s="109"/>
      <c r="CM333" s="109"/>
      <c r="CN333" s="109"/>
      <c r="CO333" s="101"/>
      <c r="CP333" s="110"/>
      <c r="CQ333" s="109">
        <f t="shared" si="31"/>
        <v>0</v>
      </c>
      <c r="CR333" s="111">
        <f t="shared" si="35"/>
        <v>0</v>
      </c>
      <c r="CS333" s="111">
        <f t="shared" si="33"/>
        <v>0</v>
      </c>
      <c r="CT333" s="103">
        <v>44932</v>
      </c>
      <c r="CU333" s="391">
        <f>+AI333+CA333+CG333+CM333</f>
        <v>4520000</v>
      </c>
      <c r="CV333" s="109"/>
      <c r="CW333" s="94"/>
      <c r="CX333" s="94"/>
      <c r="CY333" s="94"/>
      <c r="CZ333" s="144"/>
      <c r="DA333" s="144"/>
      <c r="DB333" s="144"/>
      <c r="DC333" s="144"/>
      <c r="DD333" s="144"/>
      <c r="DE333" s="144"/>
      <c r="DF333" s="94"/>
      <c r="DG333" s="374" t="s">
        <v>1847</v>
      </c>
      <c r="DH333" s="347" t="s">
        <v>1458</v>
      </c>
      <c r="DI333" s="94"/>
      <c r="DJ333" s="94" t="s">
        <v>1255</v>
      </c>
      <c r="DK333" s="94"/>
      <c r="DL333" s="114"/>
      <c r="DM333" s="114"/>
      <c r="DN333" s="98"/>
      <c r="DO333" s="203" t="s">
        <v>3537</v>
      </c>
    </row>
    <row r="334" spans="1:119" ht="25.5" customHeight="1" x14ac:dyDescent="0.25">
      <c r="A334" s="93" t="s">
        <v>1812</v>
      </c>
      <c r="B334" s="94">
        <v>2022</v>
      </c>
      <c r="C334" s="95" t="s">
        <v>4254</v>
      </c>
      <c r="D334" s="96" t="s">
        <v>4255</v>
      </c>
      <c r="E334" s="147" t="s">
        <v>4256</v>
      </c>
      <c r="F334" s="325" t="s">
        <v>4257</v>
      </c>
      <c r="G334" s="94" t="s">
        <v>1425</v>
      </c>
      <c r="H334" s="94" t="s">
        <v>1426</v>
      </c>
      <c r="I334" s="94" t="s">
        <v>1427</v>
      </c>
      <c r="J334" s="98" t="s">
        <v>2782</v>
      </c>
      <c r="K334" s="309" t="s">
        <v>1581</v>
      </c>
      <c r="L334" s="94" t="s">
        <v>819</v>
      </c>
      <c r="M334" s="94" t="s">
        <v>1430</v>
      </c>
      <c r="N334" s="99">
        <v>1012435649</v>
      </c>
      <c r="O334" s="100">
        <v>1</v>
      </c>
      <c r="P334" s="94" t="s">
        <v>1565</v>
      </c>
      <c r="Q334" s="94" t="s">
        <v>1431</v>
      </c>
      <c r="R334" s="382" t="s">
        <v>1470</v>
      </c>
      <c r="S334" s="94" t="s">
        <v>1451</v>
      </c>
      <c r="T334" s="94"/>
      <c r="U334" s="94"/>
      <c r="V334" s="101"/>
      <c r="W334" s="94"/>
      <c r="X334" s="121" t="s">
        <v>1583</v>
      </c>
      <c r="Y334" s="94" t="s">
        <v>4258</v>
      </c>
      <c r="Z334" s="101">
        <v>3112555613</v>
      </c>
      <c r="AA334" s="101"/>
      <c r="AB334" s="101">
        <v>1</v>
      </c>
      <c r="AC334" s="94">
        <v>0</v>
      </c>
      <c r="AD334" s="102">
        <v>44902</v>
      </c>
      <c r="AE334" s="102">
        <v>44914</v>
      </c>
      <c r="AF334" s="94"/>
      <c r="AG334" s="103">
        <v>44944</v>
      </c>
      <c r="AH334" s="104">
        <v>4520000</v>
      </c>
      <c r="AI334" s="105">
        <v>4520000</v>
      </c>
      <c r="AJ334" s="105"/>
      <c r="AK334" s="105"/>
      <c r="AL334" s="27" t="s">
        <v>4259</v>
      </c>
      <c r="AM334" s="106" t="s">
        <v>3959</v>
      </c>
      <c r="AN334" s="94">
        <v>929</v>
      </c>
      <c r="AO334" s="98" t="s">
        <v>4260</v>
      </c>
      <c r="AP334" s="107">
        <v>44904</v>
      </c>
      <c r="AQ334" s="94" t="s">
        <v>1434</v>
      </c>
      <c r="AR334" s="98" t="s">
        <v>1514</v>
      </c>
      <c r="AS334" s="101">
        <v>1</v>
      </c>
      <c r="AT334" s="94">
        <f>IFERROR(VLOOKUP(AS334,#REF!,2,0), )</f>
        <v>0</v>
      </c>
      <c r="AU334" s="94">
        <v>6</v>
      </c>
      <c r="AV334" s="94" t="s">
        <v>1449</v>
      </c>
      <c r="AW334" s="94">
        <v>2094</v>
      </c>
      <c r="AX334" s="98" t="s">
        <v>294</v>
      </c>
      <c r="AY334" s="101">
        <v>1</v>
      </c>
      <c r="AZ334" s="101">
        <v>1</v>
      </c>
      <c r="BA334" s="101"/>
      <c r="BB334" s="101"/>
      <c r="BC334" s="101"/>
      <c r="BD334" s="101"/>
      <c r="BE334" s="101"/>
      <c r="BF334" s="108"/>
      <c r="BG334" s="108"/>
      <c r="BH334" s="108"/>
      <c r="BI334" s="108"/>
      <c r="BJ334" s="108"/>
      <c r="BK334" s="108"/>
      <c r="BL334" s="108"/>
      <c r="BM334" s="108"/>
      <c r="BN334" s="108"/>
      <c r="BO334" s="108"/>
      <c r="BP334" s="109"/>
      <c r="BQ334" s="101"/>
      <c r="BR334" s="109"/>
      <c r="BS334" s="109"/>
      <c r="BT334" s="109"/>
      <c r="BU334" s="109"/>
      <c r="BV334" s="109"/>
      <c r="BW334" s="109"/>
      <c r="BX334" s="109"/>
      <c r="BY334" s="101"/>
      <c r="BZ334" s="101"/>
      <c r="CA334" s="104">
        <v>2260000</v>
      </c>
      <c r="CB334" s="101">
        <v>1</v>
      </c>
      <c r="CC334" s="101">
        <v>15</v>
      </c>
      <c r="CD334" s="110">
        <v>44960</v>
      </c>
      <c r="CE334" s="109"/>
      <c r="CF334" s="109"/>
      <c r="CG334" s="104"/>
      <c r="CH334" s="101"/>
      <c r="CI334" s="101"/>
      <c r="CJ334" s="110"/>
      <c r="CK334" s="109"/>
      <c r="CL334" s="109"/>
      <c r="CM334" s="109"/>
      <c r="CN334" s="109"/>
      <c r="CO334" s="101"/>
      <c r="CP334" s="110"/>
      <c r="CQ334" s="109">
        <f t="shared" si="31"/>
        <v>2260000</v>
      </c>
      <c r="CR334" s="111">
        <f t="shared" si="35"/>
        <v>1</v>
      </c>
      <c r="CS334" s="111">
        <f t="shared" si="33"/>
        <v>15</v>
      </c>
      <c r="CT334" s="110">
        <v>44960</v>
      </c>
      <c r="CU334" s="391">
        <f>+AI334+CA334+CG334+CM334</f>
        <v>6780000</v>
      </c>
      <c r="CV334" s="109"/>
      <c r="CW334" s="94"/>
      <c r="CX334" s="94"/>
      <c r="CY334" s="94"/>
      <c r="CZ334" s="144"/>
      <c r="DA334" s="144"/>
      <c r="DB334" s="144"/>
      <c r="DC334" s="144"/>
      <c r="DD334" s="144"/>
      <c r="DE334" s="144"/>
      <c r="DF334" s="367"/>
      <c r="DG334" s="377" t="s">
        <v>1458</v>
      </c>
      <c r="DH334" s="377" t="s">
        <v>1458</v>
      </c>
      <c r="DI334" s="369"/>
      <c r="DJ334" s="94" t="s">
        <v>1237</v>
      </c>
      <c r="DK334" s="94"/>
      <c r="DL334" s="114"/>
      <c r="DM334" s="114"/>
      <c r="DN334" s="98"/>
      <c r="DO334" s="203" t="s">
        <v>3537</v>
      </c>
    </row>
    <row r="335" spans="1:119" s="272" customFormat="1" ht="25.5" customHeight="1" x14ac:dyDescent="0.25">
      <c r="A335" s="251" t="s">
        <v>1813</v>
      </c>
      <c r="B335" s="252">
        <v>2022</v>
      </c>
      <c r="C335" s="253" t="s">
        <v>4261</v>
      </c>
      <c r="D335" s="254" t="s">
        <v>4262</v>
      </c>
      <c r="E335" s="255" t="s">
        <v>4263</v>
      </c>
      <c r="F335" s="329" t="s">
        <v>4262</v>
      </c>
      <c r="G335" s="252" t="s">
        <v>1425</v>
      </c>
      <c r="H335" s="252" t="s">
        <v>1426</v>
      </c>
      <c r="I335" s="252" t="s">
        <v>1427</v>
      </c>
      <c r="J335" s="256" t="s">
        <v>4264</v>
      </c>
      <c r="K335" s="314" t="s">
        <v>4265</v>
      </c>
      <c r="L335" s="252" t="s">
        <v>4482</v>
      </c>
      <c r="M335" s="252" t="s">
        <v>1430</v>
      </c>
      <c r="N335" s="257">
        <v>53075926</v>
      </c>
      <c r="O335" s="258"/>
      <c r="P335" s="252"/>
      <c r="Q335" s="252" t="s">
        <v>1431</v>
      </c>
      <c r="R335" s="384" t="s">
        <v>1808</v>
      </c>
      <c r="S335" s="252" t="s">
        <v>1453</v>
      </c>
      <c r="T335" s="252"/>
      <c r="U335" s="252"/>
      <c r="V335" s="259"/>
      <c r="W335" s="252"/>
      <c r="X335" s="273" t="s">
        <v>4266</v>
      </c>
      <c r="Y335" s="274"/>
      <c r="Z335" s="259" t="s">
        <v>4267</v>
      </c>
      <c r="AA335" s="259"/>
      <c r="AB335" s="259">
        <v>1</v>
      </c>
      <c r="AC335" s="252">
        <v>0</v>
      </c>
      <c r="AD335" s="260" t="s">
        <v>4238</v>
      </c>
      <c r="AE335" s="260" t="s">
        <v>4238</v>
      </c>
      <c r="AF335" s="94"/>
      <c r="AG335" s="261"/>
      <c r="AH335" s="262">
        <v>2300000</v>
      </c>
      <c r="AI335" s="263">
        <v>2300000</v>
      </c>
      <c r="AJ335" s="263"/>
      <c r="AK335" s="263"/>
      <c r="AL335" s="27"/>
      <c r="AM335" s="252"/>
      <c r="AN335" s="252"/>
      <c r="AO335" s="256"/>
      <c r="AP335" s="264"/>
      <c r="AQ335" s="252"/>
      <c r="AR335" s="257"/>
      <c r="AS335" s="259"/>
      <c r="AT335" s="252">
        <f>IFERROR(VLOOKUP(AS335,#REF!,2,0), )</f>
        <v>0</v>
      </c>
      <c r="AU335" s="252"/>
      <c r="AV335" s="252"/>
      <c r="AW335" s="252"/>
      <c r="AX335" s="252"/>
      <c r="AY335" s="259"/>
      <c r="AZ335" s="259"/>
      <c r="BA335" s="259"/>
      <c r="BB335" s="259"/>
      <c r="BC335" s="259"/>
      <c r="BD335" s="259"/>
      <c r="BE335" s="259"/>
      <c r="BF335" s="265"/>
      <c r="BG335" s="265"/>
      <c r="BH335" s="265"/>
      <c r="BI335" s="265"/>
      <c r="BJ335" s="265"/>
      <c r="BK335" s="265"/>
      <c r="BL335" s="265"/>
      <c r="BM335" s="265"/>
      <c r="BN335" s="265"/>
      <c r="BO335" s="265"/>
      <c r="BP335" s="266"/>
      <c r="BQ335" s="259"/>
      <c r="BR335" s="266"/>
      <c r="BS335" s="266"/>
      <c r="BT335" s="266"/>
      <c r="BU335" s="266"/>
      <c r="BV335" s="266"/>
      <c r="BW335" s="266"/>
      <c r="BX335" s="266"/>
      <c r="BY335" s="259"/>
      <c r="BZ335" s="259"/>
      <c r="CA335" s="262">
        <v>0</v>
      </c>
      <c r="CB335" s="259"/>
      <c r="CC335" s="259"/>
      <c r="CD335" s="267"/>
      <c r="CE335" s="266"/>
      <c r="CF335" s="266"/>
      <c r="CG335" s="262"/>
      <c r="CH335" s="259"/>
      <c r="CI335" s="259"/>
      <c r="CJ335" s="267"/>
      <c r="CK335" s="266"/>
      <c r="CL335" s="266"/>
      <c r="CM335" s="266"/>
      <c r="CN335" s="266"/>
      <c r="CO335" s="259"/>
      <c r="CP335" s="267"/>
      <c r="CQ335" s="266">
        <f t="shared" si="31"/>
        <v>0</v>
      </c>
      <c r="CR335" s="268">
        <f t="shared" si="35"/>
        <v>0</v>
      </c>
      <c r="CS335" s="268">
        <f t="shared" si="33"/>
        <v>0</v>
      </c>
      <c r="CT335" s="275"/>
      <c r="CU335" s="390">
        <v>0</v>
      </c>
      <c r="CV335" s="266"/>
      <c r="CW335" s="252"/>
      <c r="CX335" s="252"/>
      <c r="CY335" s="252"/>
      <c r="CZ335" s="269"/>
      <c r="DA335" s="269"/>
      <c r="DB335" s="269"/>
      <c r="DC335" s="269"/>
      <c r="DD335" s="269"/>
      <c r="DE335" s="269"/>
      <c r="DF335" s="252"/>
      <c r="DG335" s="365" t="s">
        <v>4238</v>
      </c>
      <c r="DH335" s="365" t="s">
        <v>4239</v>
      </c>
      <c r="DI335" s="252"/>
      <c r="DJ335" s="252" t="s">
        <v>1266</v>
      </c>
      <c r="DK335" s="252"/>
      <c r="DL335" s="270"/>
      <c r="DM335" s="270"/>
      <c r="DN335" s="256"/>
      <c r="DO335" s="271" t="s">
        <v>3537</v>
      </c>
    </row>
    <row r="336" spans="1:119" ht="25.5" customHeight="1" x14ac:dyDescent="0.25">
      <c r="A336" s="93" t="s">
        <v>1814</v>
      </c>
      <c r="B336" s="94">
        <v>2022</v>
      </c>
      <c r="C336" s="96" t="s">
        <v>4261</v>
      </c>
      <c r="D336" s="129" t="s">
        <v>4268</v>
      </c>
      <c r="E336" s="97" t="s">
        <v>4263</v>
      </c>
      <c r="F336" s="332" t="s">
        <v>4269</v>
      </c>
      <c r="G336" s="94" t="s">
        <v>1425</v>
      </c>
      <c r="H336" s="94" t="s">
        <v>1426</v>
      </c>
      <c r="I336" s="94" t="s">
        <v>1427</v>
      </c>
      <c r="J336" s="98" t="s">
        <v>4270</v>
      </c>
      <c r="K336" s="309" t="s">
        <v>1686</v>
      </c>
      <c r="L336" s="94" t="s">
        <v>4412</v>
      </c>
      <c r="M336" s="94" t="s">
        <v>1430</v>
      </c>
      <c r="N336" s="99">
        <v>1014292722</v>
      </c>
      <c r="O336" s="100"/>
      <c r="P336" s="94"/>
      <c r="Q336" s="94" t="s">
        <v>1431</v>
      </c>
      <c r="R336" s="382" t="s">
        <v>1470</v>
      </c>
      <c r="S336" s="94" t="s">
        <v>1453</v>
      </c>
      <c r="T336" s="94"/>
      <c r="U336" s="94"/>
      <c r="V336" s="101"/>
      <c r="W336" s="94"/>
      <c r="X336" s="121" t="s">
        <v>1687</v>
      </c>
      <c r="Y336" s="94" t="s">
        <v>4271</v>
      </c>
      <c r="Z336" s="101">
        <v>3164921373</v>
      </c>
      <c r="AA336" s="101"/>
      <c r="AB336" s="101">
        <v>1</v>
      </c>
      <c r="AC336" s="94">
        <v>0</v>
      </c>
      <c r="AD336" s="102">
        <v>44902</v>
      </c>
      <c r="AE336" s="102">
        <v>44908</v>
      </c>
      <c r="AF336" s="94"/>
      <c r="AG336" s="103">
        <v>44938</v>
      </c>
      <c r="AH336" s="104">
        <v>2300000</v>
      </c>
      <c r="AI336" s="105">
        <v>2300000</v>
      </c>
      <c r="AJ336" s="105"/>
      <c r="AK336" s="105"/>
      <c r="AL336" s="27" t="s">
        <v>4272</v>
      </c>
      <c r="AM336" s="106" t="s">
        <v>4273</v>
      </c>
      <c r="AN336" s="94">
        <v>926</v>
      </c>
      <c r="AO336" s="98" t="s">
        <v>4274</v>
      </c>
      <c r="AP336" s="107">
        <v>44904</v>
      </c>
      <c r="AQ336" s="94" t="s">
        <v>1434</v>
      </c>
      <c r="AR336" s="98" t="s">
        <v>1439</v>
      </c>
      <c r="AS336" s="101">
        <v>1</v>
      </c>
      <c r="AT336" s="94">
        <f>IFERROR(VLOOKUP(AS336,#REF!,2,0), )</f>
        <v>0</v>
      </c>
      <c r="AU336" s="94">
        <v>6</v>
      </c>
      <c r="AV336" s="94" t="s">
        <v>1449</v>
      </c>
      <c r="AW336" s="94">
        <v>2094</v>
      </c>
      <c r="AX336" s="98" t="s">
        <v>294</v>
      </c>
      <c r="AY336" s="101"/>
      <c r="AZ336" s="101"/>
      <c r="BA336" s="101"/>
      <c r="BB336" s="101"/>
      <c r="BC336" s="101"/>
      <c r="BD336" s="101"/>
      <c r="BE336" s="101"/>
      <c r="BF336" s="108"/>
      <c r="BG336" s="108"/>
      <c r="BH336" s="108"/>
      <c r="BI336" s="108"/>
      <c r="BJ336" s="108"/>
      <c r="BK336" s="108"/>
      <c r="BL336" s="108"/>
      <c r="BM336" s="108"/>
      <c r="BN336" s="108"/>
      <c r="BO336" s="108"/>
      <c r="BP336" s="109"/>
      <c r="BQ336" s="101"/>
      <c r="BR336" s="109"/>
      <c r="BS336" s="109"/>
      <c r="BT336" s="109"/>
      <c r="BU336" s="109"/>
      <c r="BV336" s="109"/>
      <c r="BW336" s="109"/>
      <c r="BX336" s="109"/>
      <c r="BY336" s="101"/>
      <c r="BZ336" s="101"/>
      <c r="CA336" s="104">
        <v>0</v>
      </c>
      <c r="CB336" s="101"/>
      <c r="CC336" s="101"/>
      <c r="CD336" s="110"/>
      <c r="CE336" s="109"/>
      <c r="CF336" s="109"/>
      <c r="CG336" s="104"/>
      <c r="CH336" s="101"/>
      <c r="CI336" s="101"/>
      <c r="CJ336" s="110"/>
      <c r="CK336" s="109"/>
      <c r="CL336" s="109"/>
      <c r="CM336" s="109"/>
      <c r="CN336" s="109"/>
      <c r="CO336" s="101"/>
      <c r="CP336" s="110"/>
      <c r="CQ336" s="109">
        <f t="shared" si="31"/>
        <v>0</v>
      </c>
      <c r="CR336" s="111">
        <f t="shared" si="35"/>
        <v>0</v>
      </c>
      <c r="CS336" s="111">
        <f t="shared" si="33"/>
        <v>0</v>
      </c>
      <c r="CT336" s="103">
        <v>44938</v>
      </c>
      <c r="CU336" s="391">
        <f t="shared" ref="CU336:CU351" si="36">+AI336+CA336+CG336+CM336</f>
        <v>2300000</v>
      </c>
      <c r="CV336" s="109"/>
      <c r="CW336" s="94"/>
      <c r="CX336" s="94"/>
      <c r="CY336" s="94"/>
      <c r="CZ336" s="144"/>
      <c r="DA336" s="144"/>
      <c r="DB336" s="144"/>
      <c r="DC336" s="144"/>
      <c r="DD336" s="144"/>
      <c r="DE336" s="144"/>
      <c r="DF336" s="94"/>
      <c r="DG336" s="94" t="s">
        <v>1755</v>
      </c>
      <c r="DH336" s="94" t="s">
        <v>1458</v>
      </c>
      <c r="DI336" s="94"/>
      <c r="DJ336" s="94" t="s">
        <v>1266</v>
      </c>
      <c r="DK336" s="94"/>
      <c r="DL336" s="114"/>
      <c r="DM336" s="114"/>
      <c r="DN336" s="98"/>
      <c r="DO336" s="203" t="s">
        <v>3537</v>
      </c>
    </row>
    <row r="337" spans="1:119" ht="25.5" customHeight="1" x14ac:dyDescent="0.25">
      <c r="A337" s="93" t="s">
        <v>1816</v>
      </c>
      <c r="B337" s="94">
        <v>2022</v>
      </c>
      <c r="C337" s="95" t="s">
        <v>4261</v>
      </c>
      <c r="D337" s="96" t="s">
        <v>4275</v>
      </c>
      <c r="E337" s="97" t="s">
        <v>4263</v>
      </c>
      <c r="F337" s="325" t="s">
        <v>4269</v>
      </c>
      <c r="G337" s="94" t="s">
        <v>1425</v>
      </c>
      <c r="H337" s="94" t="s">
        <v>1426</v>
      </c>
      <c r="I337" s="94" t="s">
        <v>1427</v>
      </c>
      <c r="J337" s="98" t="s">
        <v>4270</v>
      </c>
      <c r="K337" s="309" t="s">
        <v>4276</v>
      </c>
      <c r="L337" s="94" t="s">
        <v>4483</v>
      </c>
      <c r="M337" s="94" t="s">
        <v>1430</v>
      </c>
      <c r="N337" s="99">
        <v>1026299763</v>
      </c>
      <c r="O337" s="100">
        <v>0</v>
      </c>
      <c r="P337" s="94"/>
      <c r="Q337" s="94" t="s">
        <v>1431</v>
      </c>
      <c r="R337" s="382" t="s">
        <v>1470</v>
      </c>
      <c r="S337" s="94" t="s">
        <v>1453</v>
      </c>
      <c r="T337" s="94"/>
      <c r="U337" s="94"/>
      <c r="V337" s="101"/>
      <c r="W337" s="94"/>
      <c r="X337" s="121" t="s">
        <v>4277</v>
      </c>
      <c r="Y337" s="94"/>
      <c r="Z337" s="101">
        <v>3045722843</v>
      </c>
      <c r="AA337" s="101"/>
      <c r="AB337" s="101">
        <v>1</v>
      </c>
      <c r="AC337" s="94">
        <v>0</v>
      </c>
      <c r="AD337" s="102">
        <v>44902</v>
      </c>
      <c r="AE337" s="102">
        <v>44904</v>
      </c>
      <c r="AF337" s="94"/>
      <c r="AG337" s="103">
        <v>44934</v>
      </c>
      <c r="AH337" s="104">
        <v>2300000</v>
      </c>
      <c r="AI337" s="105">
        <v>2300000</v>
      </c>
      <c r="AJ337" s="105"/>
      <c r="AK337" s="105"/>
      <c r="AL337" s="27"/>
      <c r="AM337" s="94"/>
      <c r="AN337" s="94">
        <v>927</v>
      </c>
      <c r="AO337" t="s">
        <v>4278</v>
      </c>
      <c r="AP337" s="107">
        <v>44904</v>
      </c>
      <c r="AQ337" s="94" t="s">
        <v>1434</v>
      </c>
      <c r="AR337" s="99" t="s">
        <v>1439</v>
      </c>
      <c r="AS337" s="101"/>
      <c r="AT337" s="94">
        <f>IFERROR(VLOOKUP(AS337,#REF!,2,0), )</f>
        <v>0</v>
      </c>
      <c r="AU337" s="94"/>
      <c r="AV337" s="94"/>
      <c r="AW337" s="94"/>
      <c r="AX337" s="94"/>
      <c r="AY337" s="101"/>
      <c r="AZ337" s="101"/>
      <c r="BA337" s="101"/>
      <c r="BB337" s="101"/>
      <c r="BC337" s="101"/>
      <c r="BD337" s="101"/>
      <c r="BE337" s="101"/>
      <c r="BF337" s="108"/>
      <c r="BG337" s="108"/>
      <c r="BH337" s="108"/>
      <c r="BI337" s="108"/>
      <c r="BJ337" s="108"/>
      <c r="BK337" s="108"/>
      <c r="BL337" s="108"/>
      <c r="BM337" s="108"/>
      <c r="BN337" s="108"/>
      <c r="BO337" s="108"/>
      <c r="BP337" s="109"/>
      <c r="BQ337" s="101"/>
      <c r="BR337" s="109"/>
      <c r="BS337" s="109"/>
      <c r="BT337" s="109"/>
      <c r="BU337" s="109"/>
      <c r="BV337" s="109"/>
      <c r="BW337" s="109"/>
      <c r="BX337" s="109"/>
      <c r="BY337" s="101"/>
      <c r="BZ337" s="101"/>
      <c r="CA337" s="104">
        <v>0</v>
      </c>
      <c r="CB337" s="101"/>
      <c r="CC337" s="101"/>
      <c r="CD337" s="110"/>
      <c r="CE337" s="109"/>
      <c r="CF337" s="109"/>
      <c r="CG337" s="104"/>
      <c r="CH337" s="101"/>
      <c r="CI337" s="101"/>
      <c r="CJ337" s="110"/>
      <c r="CK337" s="109"/>
      <c r="CL337" s="109"/>
      <c r="CM337" s="109"/>
      <c r="CN337" s="109"/>
      <c r="CO337" s="101"/>
      <c r="CP337" s="110"/>
      <c r="CQ337" s="109">
        <f t="shared" si="31"/>
        <v>0</v>
      </c>
      <c r="CR337" s="111">
        <f t="shared" si="35"/>
        <v>0</v>
      </c>
      <c r="CS337" s="111">
        <f t="shared" si="33"/>
        <v>0</v>
      </c>
      <c r="CT337" s="103">
        <v>44934</v>
      </c>
      <c r="CU337" s="391">
        <f t="shared" si="36"/>
        <v>2300000</v>
      </c>
      <c r="CV337" s="109"/>
      <c r="CW337" s="94"/>
      <c r="CX337" s="94"/>
      <c r="CY337" s="94"/>
      <c r="CZ337" s="144"/>
      <c r="DA337" s="144"/>
      <c r="DB337" s="144"/>
      <c r="DC337" s="144"/>
      <c r="DD337" s="144"/>
      <c r="DE337" s="144"/>
      <c r="DF337" s="94"/>
      <c r="DG337" s="374" t="s">
        <v>1755</v>
      </c>
      <c r="DH337" s="347" t="s">
        <v>1458</v>
      </c>
      <c r="DI337" s="94"/>
      <c r="DJ337" s="94" t="s">
        <v>1266</v>
      </c>
      <c r="DK337" s="94"/>
      <c r="DL337" s="114"/>
      <c r="DM337" s="114"/>
      <c r="DN337" s="98"/>
      <c r="DO337" s="203" t="s">
        <v>3537</v>
      </c>
    </row>
    <row r="338" spans="1:119" ht="25.5" customHeight="1" x14ac:dyDescent="0.25">
      <c r="A338" s="93" t="s">
        <v>1817</v>
      </c>
      <c r="B338" s="94">
        <v>2022</v>
      </c>
      <c r="C338" s="95" t="s">
        <v>4279</v>
      </c>
      <c r="D338" s="96" t="s">
        <v>4280</v>
      </c>
      <c r="E338" s="97" t="s">
        <v>4281</v>
      </c>
      <c r="F338" s="325" t="s">
        <v>4282</v>
      </c>
      <c r="G338" s="94" t="s">
        <v>1425</v>
      </c>
      <c r="H338" s="94" t="s">
        <v>1426</v>
      </c>
      <c r="I338" s="94" t="s">
        <v>1427</v>
      </c>
      <c r="J338" s="98" t="s">
        <v>4283</v>
      </c>
      <c r="K338" s="309" t="s">
        <v>1675</v>
      </c>
      <c r="L338" s="94" t="s">
        <v>4411</v>
      </c>
      <c r="M338" s="94" t="s">
        <v>1430</v>
      </c>
      <c r="N338" s="99">
        <v>1026284149</v>
      </c>
      <c r="O338" s="100">
        <v>2</v>
      </c>
      <c r="P338" s="94"/>
      <c r="Q338" s="94" t="s">
        <v>1431</v>
      </c>
      <c r="R338" s="382" t="s">
        <v>1470</v>
      </c>
      <c r="S338" s="94" t="s">
        <v>4284</v>
      </c>
      <c r="T338" s="94"/>
      <c r="U338" s="94"/>
      <c r="V338" s="101"/>
      <c r="W338" s="94"/>
      <c r="X338" s="121" t="s">
        <v>1676</v>
      </c>
      <c r="Y338" s="94" t="s">
        <v>1677</v>
      </c>
      <c r="Z338" s="101">
        <v>3185778196</v>
      </c>
      <c r="AA338" s="101"/>
      <c r="AB338" s="101">
        <v>1</v>
      </c>
      <c r="AC338" s="94">
        <v>0</v>
      </c>
      <c r="AD338" s="102">
        <v>44902</v>
      </c>
      <c r="AE338" s="102">
        <v>44904</v>
      </c>
      <c r="AF338" s="94"/>
      <c r="AG338" s="103">
        <v>44934</v>
      </c>
      <c r="AH338" s="104">
        <v>2600000</v>
      </c>
      <c r="AI338" s="105">
        <v>2600000</v>
      </c>
      <c r="AJ338" s="105"/>
      <c r="AK338" s="105"/>
      <c r="AL338" s="27" t="s">
        <v>4285</v>
      </c>
      <c r="AM338" s="106" t="s">
        <v>1673</v>
      </c>
      <c r="AN338" s="94">
        <v>928</v>
      </c>
      <c r="AO338" s="98" t="s">
        <v>4286</v>
      </c>
      <c r="AP338" s="107">
        <v>44904</v>
      </c>
      <c r="AQ338" s="94" t="s">
        <v>1434</v>
      </c>
      <c r="AR338" s="98" t="s">
        <v>1435</v>
      </c>
      <c r="AS338" s="115">
        <v>5</v>
      </c>
      <c r="AT338" s="115" t="s">
        <v>1436</v>
      </c>
      <c r="AU338" s="115">
        <v>57</v>
      </c>
      <c r="AV338" s="115" t="s">
        <v>1437</v>
      </c>
      <c r="AW338" s="115">
        <v>2169</v>
      </c>
      <c r="AX338" s="115" t="s">
        <v>24</v>
      </c>
      <c r="AY338" s="101"/>
      <c r="AZ338" s="101"/>
      <c r="BA338" s="101"/>
      <c r="BB338" s="101"/>
      <c r="BC338" s="101"/>
      <c r="BD338" s="101"/>
      <c r="BE338" s="101"/>
      <c r="BF338" s="108"/>
      <c r="BG338" s="108"/>
      <c r="BH338" s="108"/>
      <c r="BI338" s="108"/>
      <c r="BJ338" s="108"/>
      <c r="BK338" s="108"/>
      <c r="BL338" s="108"/>
      <c r="BM338" s="108"/>
      <c r="BN338" s="108"/>
      <c r="BO338" s="108"/>
      <c r="BP338" s="109"/>
      <c r="BQ338" s="101"/>
      <c r="BR338" s="109"/>
      <c r="BS338" s="109"/>
      <c r="BT338" s="109"/>
      <c r="BU338" s="109"/>
      <c r="BV338" s="109"/>
      <c r="BW338" s="109"/>
      <c r="BX338" s="109"/>
      <c r="BY338" s="101"/>
      <c r="BZ338" s="101"/>
      <c r="CA338" s="104">
        <v>0</v>
      </c>
      <c r="CB338" s="101"/>
      <c r="CC338" s="101"/>
      <c r="CD338" s="110"/>
      <c r="CE338" s="109"/>
      <c r="CF338" s="109"/>
      <c r="CG338" s="104"/>
      <c r="CH338" s="101"/>
      <c r="CI338" s="101"/>
      <c r="CJ338" s="110"/>
      <c r="CK338" s="109"/>
      <c r="CL338" s="109"/>
      <c r="CM338" s="109"/>
      <c r="CN338" s="109"/>
      <c r="CO338" s="101"/>
      <c r="CP338" s="110"/>
      <c r="CQ338" s="109">
        <f t="shared" si="31"/>
        <v>0</v>
      </c>
      <c r="CR338" s="111">
        <f t="shared" si="35"/>
        <v>0</v>
      </c>
      <c r="CS338" s="111">
        <f t="shared" si="33"/>
        <v>0</v>
      </c>
      <c r="CT338" s="103">
        <v>44934</v>
      </c>
      <c r="CU338" s="391">
        <f t="shared" si="36"/>
        <v>2600000</v>
      </c>
      <c r="CV338" s="109"/>
      <c r="CW338" s="94"/>
      <c r="CX338" s="94"/>
      <c r="CY338" s="94"/>
      <c r="CZ338" s="144"/>
      <c r="DA338" s="144"/>
      <c r="DB338" s="144"/>
      <c r="DC338" s="144"/>
      <c r="DD338" s="144"/>
      <c r="DE338" s="144"/>
      <c r="DF338" s="367"/>
      <c r="DG338" s="377" t="s">
        <v>1458</v>
      </c>
      <c r="DH338" s="377" t="s">
        <v>1458</v>
      </c>
      <c r="DI338" s="369"/>
      <c r="DJ338" s="94" t="s">
        <v>1266</v>
      </c>
      <c r="DK338" s="94"/>
      <c r="DL338" s="114"/>
      <c r="DM338" s="114"/>
      <c r="DN338" s="98"/>
      <c r="DO338" s="203" t="s">
        <v>3537</v>
      </c>
    </row>
    <row r="339" spans="1:119" ht="25.5" customHeight="1" x14ac:dyDescent="0.25">
      <c r="A339" s="93" t="s">
        <v>1819</v>
      </c>
      <c r="B339" s="94">
        <v>2022</v>
      </c>
      <c r="C339" s="95" t="s">
        <v>4287</v>
      </c>
      <c r="D339" s="96" t="s">
        <v>4288</v>
      </c>
      <c r="E339" s="97" t="s">
        <v>4289</v>
      </c>
      <c r="F339" s="325" t="s">
        <v>4288</v>
      </c>
      <c r="G339" s="94" t="s">
        <v>1425</v>
      </c>
      <c r="H339" s="94" t="s">
        <v>1426</v>
      </c>
      <c r="I339" s="94" t="s">
        <v>1427</v>
      </c>
      <c r="J339" s="98" t="s">
        <v>4290</v>
      </c>
      <c r="K339" s="309" t="s">
        <v>1552</v>
      </c>
      <c r="L339" s="94" t="s">
        <v>4405</v>
      </c>
      <c r="M339" s="94" t="s">
        <v>1430</v>
      </c>
      <c r="N339" s="125">
        <v>1019092324</v>
      </c>
      <c r="O339" s="100">
        <v>5</v>
      </c>
      <c r="P339" s="94"/>
      <c r="Q339" s="94" t="s">
        <v>1431</v>
      </c>
      <c r="R339" s="382" t="s">
        <v>1485</v>
      </c>
      <c r="S339" s="94" t="s">
        <v>1553</v>
      </c>
      <c r="T339" s="94"/>
      <c r="U339" s="94"/>
      <c r="V339" s="101"/>
      <c r="W339" s="94"/>
      <c r="X339" s="94"/>
      <c r="Y339" s="94"/>
      <c r="Z339" s="101"/>
      <c r="AA339" s="101"/>
      <c r="AB339" s="101"/>
      <c r="AC339" s="94">
        <v>25</v>
      </c>
      <c r="AD339" s="102">
        <v>44908</v>
      </c>
      <c r="AE339" s="102">
        <v>44908</v>
      </c>
      <c r="AF339" s="94"/>
      <c r="AG339" s="103">
        <v>44933</v>
      </c>
      <c r="AH339" s="104">
        <v>3766667</v>
      </c>
      <c r="AI339" s="105">
        <v>3766667</v>
      </c>
      <c r="AJ339" s="105"/>
      <c r="AK339" s="105"/>
      <c r="AL339" s="27" t="s">
        <v>4291</v>
      </c>
      <c r="AM339" s="106" t="s">
        <v>1673</v>
      </c>
      <c r="AN339" s="94">
        <v>867</v>
      </c>
      <c r="AO339" s="98" t="s">
        <v>4292</v>
      </c>
      <c r="AP339" s="107" t="s">
        <v>4293</v>
      </c>
      <c r="AQ339" s="94" t="s">
        <v>1434</v>
      </c>
      <c r="AR339" s="98" t="s">
        <v>1554</v>
      </c>
      <c r="AS339" s="94">
        <v>2</v>
      </c>
      <c r="AT339" s="94">
        <f>IFERROR(VLOOKUP(AS339,#REF!,2,0), )</f>
        <v>0</v>
      </c>
      <c r="AU339" s="94">
        <v>7</v>
      </c>
      <c r="AV339" s="94">
        <f>IFERROR(VLOOKUP(AU339,#REF!,2,0), )</f>
        <v>0</v>
      </c>
      <c r="AW339" s="98">
        <v>2139</v>
      </c>
      <c r="AX339" s="98" t="s">
        <v>440</v>
      </c>
      <c r="AY339" s="101">
        <v>1</v>
      </c>
      <c r="AZ339" s="101">
        <v>1</v>
      </c>
      <c r="BA339" s="101"/>
      <c r="BB339" s="101"/>
      <c r="BC339" s="101"/>
      <c r="BD339" s="101"/>
      <c r="BE339" s="101"/>
      <c r="BF339" s="108"/>
      <c r="BG339" s="108"/>
      <c r="BH339" s="108"/>
      <c r="BI339" s="108"/>
      <c r="BJ339" s="108"/>
      <c r="BK339" s="108"/>
      <c r="BL339" s="108"/>
      <c r="BM339" s="108"/>
      <c r="BN339" s="108"/>
      <c r="BO339" s="108"/>
      <c r="BP339" s="109"/>
      <c r="BQ339" s="101"/>
      <c r="BR339" s="109"/>
      <c r="BS339" s="109"/>
      <c r="BT339" s="109"/>
      <c r="BU339" s="109"/>
      <c r="BV339" s="109"/>
      <c r="BW339" s="109"/>
      <c r="BX339" s="109"/>
      <c r="BY339" s="101"/>
      <c r="BZ339" s="101"/>
      <c r="CA339" s="104">
        <v>1080000</v>
      </c>
      <c r="CB339" s="101">
        <v>0</v>
      </c>
      <c r="CC339" s="101">
        <v>12</v>
      </c>
      <c r="CD339" s="110">
        <v>44945</v>
      </c>
      <c r="CE339" s="109"/>
      <c r="CF339" s="109"/>
      <c r="CG339" s="104"/>
      <c r="CH339" s="101"/>
      <c r="CI339" s="101"/>
      <c r="CJ339" s="110"/>
      <c r="CK339" s="109"/>
      <c r="CL339" s="109"/>
      <c r="CM339" s="109"/>
      <c r="CN339" s="109"/>
      <c r="CO339" s="101"/>
      <c r="CP339" s="110"/>
      <c r="CQ339" s="109">
        <f t="shared" si="31"/>
        <v>1080000</v>
      </c>
      <c r="CR339" s="111">
        <f t="shared" si="35"/>
        <v>0</v>
      </c>
      <c r="CS339" s="111">
        <f t="shared" si="33"/>
        <v>12</v>
      </c>
      <c r="CT339" s="110">
        <v>44945</v>
      </c>
      <c r="CU339" s="391">
        <f t="shared" si="36"/>
        <v>4846667</v>
      </c>
      <c r="CV339" s="109"/>
      <c r="CW339" s="94"/>
      <c r="CX339" s="94"/>
      <c r="CY339" s="94"/>
      <c r="CZ339" s="144"/>
      <c r="DA339" s="144"/>
      <c r="DB339" s="144"/>
      <c r="DC339" s="144"/>
      <c r="DD339" s="144"/>
      <c r="DE339" s="144"/>
      <c r="DF339" s="94"/>
      <c r="DG339" s="364" t="s">
        <v>1847</v>
      </c>
      <c r="DH339" s="235" t="s">
        <v>1458</v>
      </c>
      <c r="DI339" s="94"/>
      <c r="DJ339" s="94" t="s">
        <v>1229</v>
      </c>
      <c r="DK339" s="94"/>
      <c r="DL339" s="114"/>
      <c r="DM339" s="114"/>
      <c r="DN339" s="98"/>
      <c r="DO339" s="203" t="s">
        <v>3537</v>
      </c>
    </row>
    <row r="340" spans="1:119" ht="25.5" customHeight="1" x14ac:dyDescent="0.25">
      <c r="A340" s="93" t="s">
        <v>1820</v>
      </c>
      <c r="B340" s="94">
        <v>2022</v>
      </c>
      <c r="C340" s="95" t="s">
        <v>4294</v>
      </c>
      <c r="D340" s="96" t="s">
        <v>4295</v>
      </c>
      <c r="E340" s="97" t="s">
        <v>4296</v>
      </c>
      <c r="F340" s="325" t="s">
        <v>4297</v>
      </c>
      <c r="G340" s="94" t="s">
        <v>1567</v>
      </c>
      <c r="H340" s="94" t="s">
        <v>1426</v>
      </c>
      <c r="I340" s="94" t="s">
        <v>1777</v>
      </c>
      <c r="J340" s="98" t="s">
        <v>4298</v>
      </c>
      <c r="K340" s="309" t="s">
        <v>4299</v>
      </c>
      <c r="L340" s="94" t="s">
        <v>4484</v>
      </c>
      <c r="M340" s="94" t="s">
        <v>1529</v>
      </c>
      <c r="N340" s="99" t="s">
        <v>4300</v>
      </c>
      <c r="O340" s="100">
        <v>4</v>
      </c>
      <c r="P340" s="94"/>
      <c r="Q340" s="94" t="s">
        <v>1530</v>
      </c>
      <c r="R340" s="382" t="s">
        <v>1808</v>
      </c>
      <c r="S340" s="94"/>
      <c r="T340" t="s">
        <v>4301</v>
      </c>
      <c r="U340" s="94" t="s">
        <v>1430</v>
      </c>
      <c r="V340" s="101">
        <v>79942771</v>
      </c>
      <c r="W340" s="94"/>
      <c r="X340" s="121" t="s">
        <v>4302</v>
      </c>
      <c r="Y340" s="94" t="s">
        <v>4303</v>
      </c>
      <c r="Z340" s="101">
        <v>3102346144</v>
      </c>
      <c r="AA340" s="101"/>
      <c r="AB340" s="101">
        <v>12</v>
      </c>
      <c r="AC340" s="94"/>
      <c r="AD340" s="102">
        <v>44915</v>
      </c>
      <c r="AE340" s="102">
        <v>44917</v>
      </c>
      <c r="AF340" s="94"/>
      <c r="AG340" s="140">
        <v>45281</v>
      </c>
      <c r="AH340" s="104"/>
      <c r="AI340" s="105">
        <v>166000</v>
      </c>
      <c r="AJ340" s="105"/>
      <c r="AK340" s="105"/>
      <c r="AL340" s="27" t="s">
        <v>4304</v>
      </c>
      <c r="AM340" s="106" t="s">
        <v>1673</v>
      </c>
      <c r="AN340" s="94">
        <v>932</v>
      </c>
      <c r="AO340" s="98" t="s">
        <v>4305</v>
      </c>
      <c r="AP340" s="107">
        <v>44915</v>
      </c>
      <c r="AQ340" s="94" t="s">
        <v>1434</v>
      </c>
      <c r="AR340" s="98" t="s">
        <v>4306</v>
      </c>
      <c r="AS340" s="101"/>
      <c r="AT340" s="94">
        <f>IFERROR(VLOOKUP(AS340,#REF!,2,0), )</f>
        <v>0</v>
      </c>
      <c r="AU340" s="94"/>
      <c r="AV340" s="94"/>
      <c r="AW340" s="94"/>
      <c r="AX340" s="94"/>
      <c r="AY340" s="101"/>
      <c r="AZ340" s="101"/>
      <c r="BA340" s="101"/>
      <c r="BB340" s="101"/>
      <c r="BC340" s="101"/>
      <c r="BD340" s="101"/>
      <c r="BE340" s="101"/>
      <c r="BF340" s="108"/>
      <c r="BG340" s="108"/>
      <c r="BH340" s="108"/>
      <c r="BI340" s="108"/>
      <c r="BJ340" s="108"/>
      <c r="BK340" s="108"/>
      <c r="BL340" s="108"/>
      <c r="BM340" s="108"/>
      <c r="BN340" s="108"/>
      <c r="BO340" s="108"/>
      <c r="BP340" s="109"/>
      <c r="BQ340" s="101"/>
      <c r="BR340" s="109"/>
      <c r="BS340" s="109"/>
      <c r="BT340" s="109"/>
      <c r="BU340" s="109"/>
      <c r="BV340" s="109"/>
      <c r="BW340" s="109"/>
      <c r="BX340" s="109"/>
      <c r="BY340" s="101"/>
      <c r="BZ340" s="101"/>
      <c r="CA340" s="104">
        <v>0</v>
      </c>
      <c r="CB340" s="101"/>
      <c r="CC340" s="101"/>
      <c r="CD340" s="110"/>
      <c r="CE340" s="109"/>
      <c r="CF340" s="109"/>
      <c r="CG340" s="104"/>
      <c r="CH340" s="101"/>
      <c r="CI340" s="101"/>
      <c r="CJ340" s="110"/>
      <c r="CK340" s="109"/>
      <c r="CL340" s="109"/>
      <c r="CM340" s="109"/>
      <c r="CN340" s="109"/>
      <c r="CO340" s="101"/>
      <c r="CP340" s="110"/>
      <c r="CQ340" s="109">
        <f t="shared" si="31"/>
        <v>0</v>
      </c>
      <c r="CR340" s="111">
        <f t="shared" si="35"/>
        <v>0</v>
      </c>
      <c r="CS340" s="111">
        <f t="shared" si="33"/>
        <v>0</v>
      </c>
      <c r="CT340" s="140">
        <v>45281</v>
      </c>
      <c r="CU340" s="391">
        <f t="shared" si="36"/>
        <v>166000</v>
      </c>
      <c r="CV340" s="109"/>
      <c r="CW340" s="94"/>
      <c r="CX340" s="94"/>
      <c r="CY340" s="94"/>
      <c r="CZ340" s="144"/>
      <c r="DA340" s="144"/>
      <c r="DB340" s="144"/>
      <c r="DC340" s="144"/>
      <c r="DD340" s="144"/>
      <c r="DE340" s="144"/>
      <c r="DF340" s="94"/>
      <c r="DG340" s="94" t="s">
        <v>1847</v>
      </c>
      <c r="DH340" s="27" t="s">
        <v>1458</v>
      </c>
      <c r="DI340" s="94"/>
      <c r="DJ340" s="94" t="s">
        <v>1455</v>
      </c>
      <c r="DK340" s="94"/>
      <c r="DL340" s="114"/>
      <c r="DM340" s="114"/>
      <c r="DN340" s="98"/>
      <c r="DO340" s="203" t="s">
        <v>3537</v>
      </c>
    </row>
    <row r="341" spans="1:119" ht="25.5" customHeight="1" x14ac:dyDescent="0.25">
      <c r="A341" s="93" t="s">
        <v>1821</v>
      </c>
      <c r="B341" s="94">
        <v>2022</v>
      </c>
      <c r="C341" s="95" t="s">
        <v>4307</v>
      </c>
      <c r="D341" s="96" t="s">
        <v>4308</v>
      </c>
      <c r="E341" s="97" t="s">
        <v>4309</v>
      </c>
      <c r="F341" s="325" t="s">
        <v>4308</v>
      </c>
      <c r="G341" s="94" t="s">
        <v>1738</v>
      </c>
      <c r="H341" s="94" t="s">
        <v>1727</v>
      </c>
      <c r="I341" s="94" t="s">
        <v>1728</v>
      </c>
      <c r="J341" s="98" t="s">
        <v>4310</v>
      </c>
      <c r="K341" s="309" t="s">
        <v>4311</v>
      </c>
      <c r="L341" s="94" t="s">
        <v>4485</v>
      </c>
      <c r="M341" s="94" t="s">
        <v>1529</v>
      </c>
      <c r="N341" s="99">
        <v>900496013</v>
      </c>
      <c r="O341" s="100">
        <v>9</v>
      </c>
      <c r="P341" s="94"/>
      <c r="Q341" s="94" t="s">
        <v>1530</v>
      </c>
      <c r="R341" s="382" t="s">
        <v>1808</v>
      </c>
      <c r="S341" s="94"/>
      <c r="T341" s="94" t="s">
        <v>4312</v>
      </c>
      <c r="U341" s="94" t="s">
        <v>1430</v>
      </c>
      <c r="V341" s="101">
        <v>80177093</v>
      </c>
      <c r="W341" s="94"/>
      <c r="X341" s="121" t="s">
        <v>4313</v>
      </c>
      <c r="Y341" s="94" t="s">
        <v>4314</v>
      </c>
      <c r="Z341" s="101">
        <v>704874111</v>
      </c>
      <c r="AA341" s="101"/>
      <c r="AB341" s="101"/>
      <c r="AC341" s="94">
        <v>30</v>
      </c>
      <c r="AD341" s="102">
        <v>44917</v>
      </c>
      <c r="AE341" s="102">
        <v>44921</v>
      </c>
      <c r="AF341" s="94"/>
      <c r="AG341" s="103">
        <v>44951</v>
      </c>
      <c r="AH341" s="104"/>
      <c r="AI341" s="105">
        <v>170280000</v>
      </c>
      <c r="AJ341" s="105"/>
      <c r="AK341" s="105"/>
      <c r="AL341" s="27" t="s">
        <v>4315</v>
      </c>
      <c r="AM341" s="106" t="s">
        <v>1673</v>
      </c>
      <c r="AN341" s="94">
        <v>939</v>
      </c>
      <c r="AO341" s="98" t="s">
        <v>4316</v>
      </c>
      <c r="AP341" s="107">
        <v>44917</v>
      </c>
      <c r="AQ341" s="94" t="s">
        <v>1434</v>
      </c>
      <c r="AR341" s="98" t="s">
        <v>1788</v>
      </c>
      <c r="AS341" s="115">
        <v>3</v>
      </c>
      <c r="AT341" s="115" t="s">
        <v>1506</v>
      </c>
      <c r="AU341" s="115">
        <v>48</v>
      </c>
      <c r="AV341" s="115" t="s">
        <v>1713</v>
      </c>
      <c r="AW341" s="115">
        <v>2148</v>
      </c>
      <c r="AX341" s="115" t="s">
        <v>395</v>
      </c>
      <c r="AY341" s="101"/>
      <c r="AZ341" s="101"/>
      <c r="BA341" s="101"/>
      <c r="BB341" s="101"/>
      <c r="BC341" s="101"/>
      <c r="BD341" s="101"/>
      <c r="BE341" s="101"/>
      <c r="BF341" s="108"/>
      <c r="BG341" s="108"/>
      <c r="BH341" s="108"/>
      <c r="BI341" s="108"/>
      <c r="BJ341" s="108"/>
      <c r="BK341" s="108"/>
      <c r="BL341" s="108"/>
      <c r="BM341" s="108"/>
      <c r="BN341" s="108"/>
      <c r="BO341" s="108"/>
      <c r="BP341" s="109"/>
      <c r="BQ341" s="101"/>
      <c r="BR341" s="109"/>
      <c r="BS341" s="109"/>
      <c r="BT341" s="109"/>
      <c r="BU341" s="109"/>
      <c r="BV341" s="109"/>
      <c r="BW341" s="109"/>
      <c r="BX341" s="109"/>
      <c r="BY341" s="101"/>
      <c r="BZ341" s="101"/>
      <c r="CA341" s="104">
        <v>0</v>
      </c>
      <c r="CB341" s="101"/>
      <c r="CC341" s="101"/>
      <c r="CD341" s="110"/>
      <c r="CE341" s="109"/>
      <c r="CF341" s="109"/>
      <c r="CG341" s="104"/>
      <c r="CH341" s="101"/>
      <c r="CI341" s="101"/>
      <c r="CJ341" s="110"/>
      <c r="CK341" s="109"/>
      <c r="CL341" s="109"/>
      <c r="CM341" s="109"/>
      <c r="CN341" s="109"/>
      <c r="CO341" s="101"/>
      <c r="CP341" s="110"/>
      <c r="CQ341" s="109">
        <f t="shared" si="31"/>
        <v>0</v>
      </c>
      <c r="CR341" s="111">
        <f t="shared" si="35"/>
        <v>0</v>
      </c>
      <c r="CS341" s="111">
        <f t="shared" si="33"/>
        <v>0</v>
      </c>
      <c r="CT341" s="103">
        <v>44951</v>
      </c>
      <c r="CU341" s="391">
        <f t="shared" si="36"/>
        <v>170280000</v>
      </c>
      <c r="CV341" s="109"/>
      <c r="CW341" s="94"/>
      <c r="CX341" s="94"/>
      <c r="CY341" s="94"/>
      <c r="CZ341" s="144"/>
      <c r="DA341" s="144"/>
      <c r="DB341" s="144"/>
      <c r="DC341" s="144"/>
      <c r="DD341" s="144"/>
      <c r="DE341" s="144"/>
      <c r="DF341" s="94"/>
      <c r="DG341" s="94" t="s">
        <v>1462</v>
      </c>
      <c r="DH341" s="27" t="s">
        <v>1458</v>
      </c>
      <c r="DI341" s="94"/>
      <c r="DJ341" s="94" t="s">
        <v>1455</v>
      </c>
      <c r="DK341" s="94"/>
      <c r="DL341" s="114"/>
      <c r="DM341" s="114"/>
      <c r="DN341" s="98"/>
      <c r="DO341" s="203" t="s">
        <v>3537</v>
      </c>
    </row>
    <row r="342" spans="1:119" ht="25.5" customHeight="1" x14ac:dyDescent="0.25">
      <c r="A342" s="93" t="s">
        <v>1822</v>
      </c>
      <c r="B342" s="94">
        <v>2022</v>
      </c>
      <c r="C342" s="95" t="s">
        <v>4317</v>
      </c>
      <c r="D342" s="96" t="s">
        <v>4318</v>
      </c>
      <c r="E342" s="97" t="s">
        <v>4319</v>
      </c>
      <c r="F342" s="325" t="s">
        <v>4320</v>
      </c>
      <c r="G342" s="94" t="s">
        <v>1567</v>
      </c>
      <c r="H342" s="94" t="s">
        <v>1727</v>
      </c>
      <c r="I342" s="94" t="s">
        <v>1777</v>
      </c>
      <c r="J342" s="98" t="s">
        <v>3094</v>
      </c>
      <c r="K342" s="309" t="s">
        <v>4321</v>
      </c>
      <c r="L342" s="94" t="s">
        <v>4486</v>
      </c>
      <c r="M342" s="94" t="s">
        <v>1529</v>
      </c>
      <c r="N342" s="99">
        <v>9002295032</v>
      </c>
      <c r="O342" s="100">
        <v>6</v>
      </c>
      <c r="P342" s="94"/>
      <c r="Q342" s="94" t="s">
        <v>1530</v>
      </c>
      <c r="R342" s="382" t="s">
        <v>1808</v>
      </c>
      <c r="S342" s="94"/>
      <c r="T342" s="94" t="s">
        <v>4322</v>
      </c>
      <c r="U342" s="94" t="s">
        <v>1430</v>
      </c>
      <c r="V342" s="101">
        <v>900229503</v>
      </c>
      <c r="W342" s="94"/>
      <c r="X342" s="121" t="s">
        <v>4323</v>
      </c>
      <c r="Y342" s="94" t="s">
        <v>4324</v>
      </c>
      <c r="Z342" s="101">
        <v>3008755668</v>
      </c>
      <c r="AA342" s="101"/>
      <c r="AB342" s="101">
        <v>1</v>
      </c>
      <c r="AC342" s="94" t="s">
        <v>4325</v>
      </c>
      <c r="AD342" s="126">
        <v>44915</v>
      </c>
      <c r="AE342" s="126">
        <v>44915</v>
      </c>
      <c r="AF342" s="94"/>
      <c r="AG342" s="103">
        <v>44957</v>
      </c>
      <c r="AH342" s="104"/>
      <c r="AI342" s="105">
        <v>75687408</v>
      </c>
      <c r="AJ342" s="105"/>
      <c r="AK342" s="105"/>
      <c r="AL342" s="27"/>
      <c r="AM342" s="94"/>
      <c r="AN342" s="94">
        <v>830</v>
      </c>
      <c r="AO342" s="98" t="s">
        <v>4326</v>
      </c>
      <c r="AP342" s="107">
        <v>44914</v>
      </c>
      <c r="AQ342" s="94" t="s">
        <v>1434</v>
      </c>
      <c r="AR342" s="99" t="s">
        <v>4327</v>
      </c>
      <c r="AS342" s="101"/>
      <c r="AT342" s="94">
        <f>IFERROR(VLOOKUP(AS342,#REF!,2,0), )</f>
        <v>0</v>
      </c>
      <c r="AU342" s="94"/>
      <c r="AV342" s="94"/>
      <c r="AW342" s="94"/>
      <c r="AX342" s="94"/>
      <c r="AY342" s="101"/>
      <c r="AZ342" s="101"/>
      <c r="BA342" s="101"/>
      <c r="BB342" s="101"/>
      <c r="BC342" s="101"/>
      <c r="BD342" s="101"/>
      <c r="BE342" s="101"/>
      <c r="BF342" s="108"/>
      <c r="BG342" s="108"/>
      <c r="BH342" s="108"/>
      <c r="BI342" s="108"/>
      <c r="BJ342" s="108"/>
      <c r="BK342" s="108"/>
      <c r="BL342" s="108"/>
      <c r="BM342" s="108"/>
      <c r="BN342" s="108"/>
      <c r="BO342" s="108"/>
      <c r="BP342" s="109"/>
      <c r="BQ342" s="101"/>
      <c r="BR342" s="109"/>
      <c r="BS342" s="109"/>
      <c r="BT342" s="109"/>
      <c r="BU342" s="109"/>
      <c r="BV342" s="109"/>
      <c r="BW342" s="109"/>
      <c r="BX342" s="109"/>
      <c r="BY342" s="101"/>
      <c r="BZ342" s="101"/>
      <c r="CA342" s="104">
        <v>0</v>
      </c>
      <c r="CB342" s="101"/>
      <c r="CC342" s="101"/>
      <c r="CD342" s="110"/>
      <c r="CE342" s="109"/>
      <c r="CF342" s="109"/>
      <c r="CG342" s="104"/>
      <c r="CH342" s="101"/>
      <c r="CI342" s="101"/>
      <c r="CJ342" s="110"/>
      <c r="CK342" s="109"/>
      <c r="CL342" s="109"/>
      <c r="CM342" s="109"/>
      <c r="CN342" s="109"/>
      <c r="CO342" s="101"/>
      <c r="CP342" s="110"/>
      <c r="CQ342" s="109">
        <f t="shared" si="31"/>
        <v>0</v>
      </c>
      <c r="CR342" s="111">
        <f t="shared" si="35"/>
        <v>0</v>
      </c>
      <c r="CS342" s="111">
        <f t="shared" si="33"/>
        <v>0</v>
      </c>
      <c r="CT342" s="103">
        <v>44957</v>
      </c>
      <c r="CU342" s="391">
        <f t="shared" si="36"/>
        <v>75687408</v>
      </c>
      <c r="CV342" s="109"/>
      <c r="CW342" s="94"/>
      <c r="CX342" s="94"/>
      <c r="CY342" s="94"/>
      <c r="CZ342" s="144"/>
      <c r="DA342" s="144"/>
      <c r="DB342" s="144"/>
      <c r="DC342" s="144"/>
      <c r="DD342" s="144"/>
      <c r="DE342" s="144"/>
      <c r="DF342" s="94"/>
      <c r="DG342" s="94" t="s">
        <v>1847</v>
      </c>
      <c r="DH342" s="27" t="s">
        <v>1458</v>
      </c>
      <c r="DI342" s="94"/>
      <c r="DJ342" s="94" t="s">
        <v>1455</v>
      </c>
      <c r="DK342" s="94"/>
      <c r="DL342" s="114"/>
      <c r="DM342" s="114"/>
      <c r="DN342" s="98"/>
      <c r="DO342" s="203" t="s">
        <v>3537</v>
      </c>
    </row>
    <row r="343" spans="1:119" ht="25.5" customHeight="1" x14ac:dyDescent="0.25">
      <c r="A343" s="93" t="s">
        <v>1823</v>
      </c>
      <c r="B343" s="94">
        <v>2022</v>
      </c>
      <c r="C343" s="95" t="s">
        <v>4328</v>
      </c>
      <c r="D343" s="96" t="s">
        <v>4329</v>
      </c>
      <c r="E343" s="97" t="s">
        <v>4330</v>
      </c>
      <c r="F343" s="325" t="s">
        <v>4331</v>
      </c>
      <c r="G343" s="94" t="s">
        <v>1425</v>
      </c>
      <c r="H343" s="94" t="s">
        <v>1426</v>
      </c>
      <c r="I343" s="94" t="s">
        <v>1427</v>
      </c>
      <c r="J343" s="98" t="s">
        <v>4332</v>
      </c>
      <c r="K343" s="309" t="s">
        <v>4333</v>
      </c>
      <c r="L343" s="94" t="s">
        <v>4487</v>
      </c>
      <c r="M343" s="94" t="s">
        <v>1430</v>
      </c>
      <c r="N343" s="99">
        <v>1010175749</v>
      </c>
      <c r="O343" s="100">
        <v>6</v>
      </c>
      <c r="P343" s="94" t="s">
        <v>1565</v>
      </c>
      <c r="Q343" s="94" t="s">
        <v>1431</v>
      </c>
      <c r="R343" s="382" t="s">
        <v>1470</v>
      </c>
      <c r="S343" s="94" t="s">
        <v>1661</v>
      </c>
      <c r="T343" s="94"/>
      <c r="U343" s="94"/>
      <c r="V343" s="101"/>
      <c r="W343" s="94"/>
      <c r="X343" s="121" t="s">
        <v>1643</v>
      </c>
      <c r="Y343" s="94" t="s">
        <v>1644</v>
      </c>
      <c r="Z343" s="101">
        <v>3223976206</v>
      </c>
      <c r="AA343" s="101"/>
      <c r="AB343" s="101">
        <v>1</v>
      </c>
      <c r="AC343" s="94">
        <v>0</v>
      </c>
      <c r="AD343" s="102">
        <v>44924</v>
      </c>
      <c r="AE343" s="102">
        <v>44929</v>
      </c>
      <c r="AF343" s="94"/>
      <c r="AG343" s="103">
        <v>44959</v>
      </c>
      <c r="AH343" s="104">
        <v>2300000</v>
      </c>
      <c r="AI343" s="105">
        <v>2300000</v>
      </c>
      <c r="AJ343" s="105"/>
      <c r="AK343" s="105"/>
      <c r="AL343" s="27" t="s">
        <v>4334</v>
      </c>
      <c r="AM343" s="116" t="s">
        <v>4335</v>
      </c>
      <c r="AN343" s="94">
        <v>976</v>
      </c>
      <c r="AO343" s="98" t="s">
        <v>4336</v>
      </c>
      <c r="AP343" s="107">
        <v>44924</v>
      </c>
      <c r="AQ343" s="94" t="s">
        <v>1434</v>
      </c>
      <c r="AR343" s="98" t="s">
        <v>1505</v>
      </c>
      <c r="AS343" s="115">
        <v>3</v>
      </c>
      <c r="AT343" s="115">
        <v>0</v>
      </c>
      <c r="AU343" s="115">
        <v>43</v>
      </c>
      <c r="AV343" s="115" t="s">
        <v>1507</v>
      </c>
      <c r="AW343" s="115">
        <v>2164</v>
      </c>
      <c r="AX343" s="115" t="s">
        <v>79</v>
      </c>
      <c r="AY343" s="101"/>
      <c r="AZ343" s="101"/>
      <c r="BA343" s="101"/>
      <c r="BB343" s="101"/>
      <c r="BC343" s="101"/>
      <c r="BD343" s="101"/>
      <c r="BE343" s="101"/>
      <c r="BF343" s="108"/>
      <c r="BG343" s="108"/>
      <c r="BH343" s="108"/>
      <c r="BI343" s="108"/>
      <c r="BJ343" s="108"/>
      <c r="BK343" s="108"/>
      <c r="BL343" s="108"/>
      <c r="BM343" s="108"/>
      <c r="BN343" s="108"/>
      <c r="BO343" s="108"/>
      <c r="BP343" s="109"/>
      <c r="BQ343" s="101"/>
      <c r="BR343" s="109"/>
      <c r="BS343" s="109"/>
      <c r="BT343" s="109"/>
      <c r="BU343" s="109"/>
      <c r="BV343" s="109"/>
      <c r="BW343" s="109"/>
      <c r="BX343" s="109"/>
      <c r="BY343" s="101"/>
      <c r="BZ343" s="101"/>
      <c r="CA343" s="104">
        <v>0</v>
      </c>
      <c r="CB343" s="101"/>
      <c r="CC343" s="101"/>
      <c r="CD343" s="110"/>
      <c r="CE343" s="109"/>
      <c r="CF343" s="109"/>
      <c r="CG343" s="104"/>
      <c r="CH343" s="101"/>
      <c r="CI343" s="101"/>
      <c r="CJ343" s="110"/>
      <c r="CK343" s="109"/>
      <c r="CL343" s="109"/>
      <c r="CM343" s="109"/>
      <c r="CN343" s="109"/>
      <c r="CO343" s="101"/>
      <c r="CP343" s="110"/>
      <c r="CQ343" s="109">
        <f t="shared" si="31"/>
        <v>0</v>
      </c>
      <c r="CR343" s="111">
        <f t="shared" si="35"/>
        <v>0</v>
      </c>
      <c r="CS343" s="111">
        <f t="shared" si="33"/>
        <v>0</v>
      </c>
      <c r="CT343" s="103">
        <v>44959</v>
      </c>
      <c r="CU343" s="391">
        <f t="shared" si="36"/>
        <v>2300000</v>
      </c>
      <c r="CV343" s="109"/>
      <c r="CW343" s="94"/>
      <c r="CX343" s="94"/>
      <c r="CY343" s="94"/>
      <c r="CZ343" s="144"/>
      <c r="DA343" s="144"/>
      <c r="DB343" s="144"/>
      <c r="DC343" s="144"/>
      <c r="DD343" s="144"/>
      <c r="DE343" s="144"/>
      <c r="DF343" s="94"/>
      <c r="DG343" s="94" t="s">
        <v>1462</v>
      </c>
      <c r="DH343" s="27" t="s">
        <v>1458</v>
      </c>
      <c r="DI343" s="94"/>
      <c r="DJ343" s="94" t="s">
        <v>1233</v>
      </c>
      <c r="DK343" s="94"/>
      <c r="DL343" s="114"/>
      <c r="DM343" s="114"/>
      <c r="DN343" s="98"/>
      <c r="DO343" s="203" t="s">
        <v>3537</v>
      </c>
    </row>
    <row r="344" spans="1:119" ht="25.5" customHeight="1" x14ac:dyDescent="0.25">
      <c r="A344" s="93" t="s">
        <v>1824</v>
      </c>
      <c r="B344" s="94">
        <v>2022</v>
      </c>
      <c r="C344" s="96" t="s">
        <v>4328</v>
      </c>
      <c r="D344" s="129" t="s">
        <v>4337</v>
      </c>
      <c r="E344" s="97" t="s">
        <v>4330</v>
      </c>
      <c r="F344" s="332" t="s">
        <v>4338</v>
      </c>
      <c r="G344" s="94" t="s">
        <v>1425</v>
      </c>
      <c r="H344" s="94" t="s">
        <v>1426</v>
      </c>
      <c r="I344" s="94" t="s">
        <v>1427</v>
      </c>
      <c r="J344" s="98" t="s">
        <v>4339</v>
      </c>
      <c r="K344" s="309" t="s">
        <v>1783</v>
      </c>
      <c r="L344" s="94" t="s">
        <v>4423</v>
      </c>
      <c r="M344" s="94" t="s">
        <v>1430</v>
      </c>
      <c r="N344" s="99">
        <v>1013604545</v>
      </c>
      <c r="O344" s="100">
        <v>3</v>
      </c>
      <c r="P344" s="94" t="s">
        <v>1565</v>
      </c>
      <c r="Q344" s="94" t="s">
        <v>1431</v>
      </c>
      <c r="R344" s="382" t="s">
        <v>1470</v>
      </c>
      <c r="S344" s="94" t="s">
        <v>1661</v>
      </c>
      <c r="T344" s="94"/>
      <c r="U344" s="94"/>
      <c r="V344" s="101"/>
      <c r="W344" s="94"/>
      <c r="X344" s="121" t="s">
        <v>1784</v>
      </c>
      <c r="Y344" s="94" t="s">
        <v>1785</v>
      </c>
      <c r="Z344" s="101">
        <v>3126198489</v>
      </c>
      <c r="AA344" s="101"/>
      <c r="AB344" s="101">
        <v>1</v>
      </c>
      <c r="AC344" s="94">
        <v>0</v>
      </c>
      <c r="AD344" s="102">
        <v>44924</v>
      </c>
      <c r="AE344" s="102">
        <v>44928</v>
      </c>
      <c r="AF344" s="94"/>
      <c r="AG344" s="103">
        <v>44958</v>
      </c>
      <c r="AH344" s="104">
        <v>2300000</v>
      </c>
      <c r="AI344" s="105">
        <v>2300000</v>
      </c>
      <c r="AJ344" s="105"/>
      <c r="AK344" s="105"/>
      <c r="AL344" s="27" t="s">
        <v>4340</v>
      </c>
      <c r="AM344" s="106" t="s">
        <v>1673</v>
      </c>
      <c r="AN344" s="94">
        <v>977</v>
      </c>
      <c r="AO344" s="98" t="s">
        <v>4341</v>
      </c>
      <c r="AP344" s="107">
        <v>44924</v>
      </c>
      <c r="AQ344" s="94" t="s">
        <v>1434</v>
      </c>
      <c r="AR344" s="98" t="s">
        <v>1505</v>
      </c>
      <c r="AS344" s="115">
        <v>3</v>
      </c>
      <c r="AT344" s="115">
        <v>0</v>
      </c>
      <c r="AU344" s="115">
        <v>43</v>
      </c>
      <c r="AV344" s="115" t="s">
        <v>1507</v>
      </c>
      <c r="AW344" s="115">
        <v>2164</v>
      </c>
      <c r="AX344" s="115" t="s">
        <v>79</v>
      </c>
      <c r="AY344" s="101"/>
      <c r="AZ344" s="101"/>
      <c r="BA344" s="101"/>
      <c r="BB344" s="101"/>
      <c r="BC344" s="101"/>
      <c r="BD344" s="101"/>
      <c r="BE344" s="101"/>
      <c r="BF344" s="108"/>
      <c r="BG344" s="108"/>
      <c r="BH344" s="108"/>
      <c r="BI344" s="108"/>
      <c r="BJ344" s="108"/>
      <c r="BK344" s="108"/>
      <c r="BL344" s="108"/>
      <c r="BM344" s="108"/>
      <c r="BN344" s="108"/>
      <c r="BO344" s="108"/>
      <c r="BP344" s="109"/>
      <c r="BQ344" s="101"/>
      <c r="BR344" s="109"/>
      <c r="BS344" s="109"/>
      <c r="BT344" s="109"/>
      <c r="BU344" s="109"/>
      <c r="BV344" s="109"/>
      <c r="BW344" s="109"/>
      <c r="BX344" s="109"/>
      <c r="BY344" s="101"/>
      <c r="BZ344" s="101"/>
      <c r="CA344" s="104">
        <v>0</v>
      </c>
      <c r="CB344" s="101"/>
      <c r="CC344" s="101"/>
      <c r="CD344" s="110"/>
      <c r="CE344" s="109"/>
      <c r="CF344" s="109"/>
      <c r="CG344" s="104"/>
      <c r="CH344" s="101"/>
      <c r="CI344" s="101"/>
      <c r="CJ344" s="110"/>
      <c r="CK344" s="109"/>
      <c r="CL344" s="109"/>
      <c r="CM344" s="109"/>
      <c r="CN344" s="109"/>
      <c r="CO344" s="101"/>
      <c r="CP344" s="110"/>
      <c r="CQ344" s="109">
        <f t="shared" si="31"/>
        <v>0</v>
      </c>
      <c r="CR344" s="111">
        <f t="shared" si="35"/>
        <v>0</v>
      </c>
      <c r="CS344" s="111">
        <f t="shared" si="33"/>
        <v>0</v>
      </c>
      <c r="CT344" s="103">
        <v>44958</v>
      </c>
      <c r="CU344" s="391">
        <f t="shared" si="36"/>
        <v>2300000</v>
      </c>
      <c r="CV344" s="109"/>
      <c r="CW344" s="94"/>
      <c r="CX344" s="94"/>
      <c r="CY344" s="94"/>
      <c r="CZ344" s="144"/>
      <c r="DA344" s="144"/>
      <c r="DB344" s="144"/>
      <c r="DC344" s="144"/>
      <c r="DD344" s="144"/>
      <c r="DE344" s="144"/>
      <c r="DF344" s="94"/>
      <c r="DG344" s="94" t="s">
        <v>3956</v>
      </c>
      <c r="DH344" s="27" t="s">
        <v>1458</v>
      </c>
      <c r="DI344" s="94"/>
      <c r="DJ344" s="94" t="s">
        <v>1233</v>
      </c>
      <c r="DK344" s="94"/>
      <c r="DL344" s="114"/>
      <c r="DM344" s="114"/>
      <c r="DN344" s="98"/>
      <c r="DO344" s="203" t="s">
        <v>3537</v>
      </c>
    </row>
    <row r="345" spans="1:119" ht="25.5" customHeight="1" x14ac:dyDescent="0.25">
      <c r="A345" s="93" t="s">
        <v>1825</v>
      </c>
      <c r="B345" s="94">
        <v>2022</v>
      </c>
      <c r="C345" s="95" t="s">
        <v>4342</v>
      </c>
      <c r="D345" s="96" t="s">
        <v>4343</v>
      </c>
      <c r="E345" s="97" t="s">
        <v>4344</v>
      </c>
      <c r="F345" s="325" t="s">
        <v>4345</v>
      </c>
      <c r="G345" s="94" t="s">
        <v>1527</v>
      </c>
      <c r="H345" s="94" t="s">
        <v>1568</v>
      </c>
      <c r="I345" s="94" t="s">
        <v>1728</v>
      </c>
      <c r="J345" s="98" t="s">
        <v>4346</v>
      </c>
      <c r="K345" s="309" t="s">
        <v>4347</v>
      </c>
      <c r="L345" s="94" t="s">
        <v>4488</v>
      </c>
      <c r="M345" s="94" t="s">
        <v>1529</v>
      </c>
      <c r="N345" s="99" t="s">
        <v>4348</v>
      </c>
      <c r="O345" s="100">
        <v>9</v>
      </c>
      <c r="P345" s="94"/>
      <c r="Q345" s="94" t="s">
        <v>1530</v>
      </c>
      <c r="R345" s="382" t="s">
        <v>1808</v>
      </c>
      <c r="S345" s="94"/>
      <c r="T345" s="98" t="s">
        <v>4349</v>
      </c>
      <c r="U345" s="94" t="s">
        <v>1430</v>
      </c>
      <c r="V345" s="101">
        <v>79544061</v>
      </c>
      <c r="W345" s="94"/>
      <c r="X345" s="121" t="s">
        <v>4350</v>
      </c>
      <c r="Y345" s="94" t="s">
        <v>4351</v>
      </c>
      <c r="Z345" s="101">
        <v>2448149</v>
      </c>
      <c r="AA345" s="101"/>
      <c r="AB345" s="101">
        <v>12</v>
      </c>
      <c r="AC345" s="94">
        <v>0</v>
      </c>
      <c r="AD345" s="102">
        <v>44923</v>
      </c>
      <c r="AE345" s="102">
        <v>44924</v>
      </c>
      <c r="AF345" s="94"/>
      <c r="AG345" s="103">
        <v>45289</v>
      </c>
      <c r="AH345" s="104"/>
      <c r="AI345" s="105">
        <v>11287476</v>
      </c>
      <c r="AJ345" s="105"/>
      <c r="AK345" s="105"/>
      <c r="AL345" s="27" t="s">
        <v>4352</v>
      </c>
      <c r="AM345" s="106" t="s">
        <v>1626</v>
      </c>
      <c r="AN345" s="94">
        <v>958</v>
      </c>
      <c r="AO345" s="98" t="s">
        <v>4353</v>
      </c>
      <c r="AP345" s="107">
        <v>44923</v>
      </c>
      <c r="AQ345" s="94" t="s">
        <v>1434</v>
      </c>
      <c r="AR345" s="98" t="s">
        <v>4354</v>
      </c>
      <c r="AS345" s="115">
        <v>3</v>
      </c>
      <c r="AT345" s="115">
        <v>0</v>
      </c>
      <c r="AU345" s="115">
        <v>45</v>
      </c>
      <c r="AV345" s="115" t="s">
        <v>1609</v>
      </c>
      <c r="AW345" s="115">
        <v>2152</v>
      </c>
      <c r="AX345" s="115" t="s">
        <v>306</v>
      </c>
      <c r="AY345" s="101"/>
      <c r="AZ345" s="101"/>
      <c r="BA345" s="101"/>
      <c r="BB345" s="101"/>
      <c r="BC345" s="101"/>
      <c r="BD345" s="101"/>
      <c r="BE345" s="101"/>
      <c r="BF345" s="108"/>
      <c r="BG345" s="108"/>
      <c r="BH345" s="108"/>
      <c r="BI345" s="108"/>
      <c r="BJ345" s="108"/>
      <c r="BK345" s="108"/>
      <c r="BL345" s="108"/>
      <c r="BM345" s="108"/>
      <c r="BN345" s="108"/>
      <c r="BO345" s="108"/>
      <c r="BP345" s="109"/>
      <c r="BQ345" s="101"/>
      <c r="BR345" s="109"/>
      <c r="BS345" s="109"/>
      <c r="BT345" s="109"/>
      <c r="BU345" s="109"/>
      <c r="BV345" s="109"/>
      <c r="BW345" s="109"/>
      <c r="BX345" s="109"/>
      <c r="BY345" s="101"/>
      <c r="BZ345" s="101"/>
      <c r="CA345" s="104">
        <v>0</v>
      </c>
      <c r="CB345" s="101"/>
      <c r="CC345" s="101"/>
      <c r="CD345" s="110"/>
      <c r="CE345" s="109"/>
      <c r="CF345" s="109"/>
      <c r="CG345" s="104"/>
      <c r="CH345" s="101"/>
      <c r="CI345" s="101"/>
      <c r="CJ345" s="110"/>
      <c r="CK345" s="109"/>
      <c r="CL345" s="109"/>
      <c r="CM345" s="109"/>
      <c r="CN345" s="109"/>
      <c r="CO345" s="101"/>
      <c r="CP345" s="110"/>
      <c r="CQ345" s="109">
        <f t="shared" si="31"/>
        <v>0</v>
      </c>
      <c r="CR345" s="111">
        <f t="shared" si="35"/>
        <v>0</v>
      </c>
      <c r="CS345" s="111">
        <f t="shared" si="33"/>
        <v>0</v>
      </c>
      <c r="CT345" s="103">
        <v>45289</v>
      </c>
      <c r="CU345" s="391">
        <f t="shared" si="36"/>
        <v>11287476</v>
      </c>
      <c r="CV345" s="109"/>
      <c r="CW345" s="94"/>
      <c r="CX345" s="94"/>
      <c r="CY345" s="94"/>
      <c r="CZ345" s="144"/>
      <c r="DA345" s="144"/>
      <c r="DB345" s="144"/>
      <c r="DC345" s="144"/>
      <c r="DD345" s="144"/>
      <c r="DE345" s="144"/>
      <c r="DF345" s="94"/>
      <c r="DG345" s="94" t="s">
        <v>1462</v>
      </c>
      <c r="DH345" s="27" t="s">
        <v>1458</v>
      </c>
      <c r="DI345" s="94"/>
      <c r="DJ345" s="94" t="s">
        <v>1233</v>
      </c>
      <c r="DK345" s="94"/>
      <c r="DL345" s="114"/>
      <c r="DM345" s="114"/>
      <c r="DN345" s="98"/>
      <c r="DO345" s="203" t="s">
        <v>3537</v>
      </c>
    </row>
    <row r="346" spans="1:119" s="24" customFormat="1" ht="25.5" customHeight="1" x14ac:dyDescent="0.25">
      <c r="A346" s="93" t="s">
        <v>1826</v>
      </c>
      <c r="B346" s="94">
        <v>2022</v>
      </c>
      <c r="C346" s="95" t="s">
        <v>4355</v>
      </c>
      <c r="D346" s="96" t="s">
        <v>4356</v>
      </c>
      <c r="E346" s="147" t="s">
        <v>4357</v>
      </c>
      <c r="F346" s="325" t="s">
        <v>4358</v>
      </c>
      <c r="G346" s="94" t="s">
        <v>1425</v>
      </c>
      <c r="H346" s="94" t="s">
        <v>1426</v>
      </c>
      <c r="I346" s="94" t="s">
        <v>1427</v>
      </c>
      <c r="J346" s="124" t="s">
        <v>4359</v>
      </c>
      <c r="K346" s="312" t="s">
        <v>4360</v>
      </c>
      <c r="L346" s="94" t="s">
        <v>4489</v>
      </c>
      <c r="M346" s="94" t="s">
        <v>1430</v>
      </c>
      <c r="N346" s="125">
        <v>1091370401</v>
      </c>
      <c r="O346" s="100"/>
      <c r="P346" s="94" t="s">
        <v>1582</v>
      </c>
      <c r="Q346" s="94" t="s">
        <v>1431</v>
      </c>
      <c r="R346" s="382" t="s">
        <v>1470</v>
      </c>
      <c r="S346" s="94" t="s">
        <v>1586</v>
      </c>
      <c r="T346" s="94"/>
      <c r="U346" s="94"/>
      <c r="V346" s="101"/>
      <c r="W346" s="94"/>
      <c r="X346" s="94"/>
      <c r="Y346" s="94"/>
      <c r="Z346" s="101"/>
      <c r="AA346" s="101"/>
      <c r="AB346" s="101">
        <v>5</v>
      </c>
      <c r="AC346" s="94">
        <v>0</v>
      </c>
      <c r="AD346" s="102">
        <v>44925</v>
      </c>
      <c r="AE346" s="102">
        <v>44932</v>
      </c>
      <c r="AF346" s="94"/>
      <c r="AG346" s="103">
        <v>45082</v>
      </c>
      <c r="AH346" s="104">
        <v>2700000</v>
      </c>
      <c r="AI346" s="105">
        <v>13500000</v>
      </c>
      <c r="AJ346" s="105"/>
      <c r="AK346" s="105"/>
      <c r="AL346" s="27" t="s">
        <v>4361</v>
      </c>
      <c r="AM346" s="94" t="s">
        <v>1673</v>
      </c>
      <c r="AN346" s="94">
        <v>1000</v>
      </c>
      <c r="AO346" s="98" t="s">
        <v>4362</v>
      </c>
      <c r="AP346" s="107">
        <v>44925</v>
      </c>
      <c r="AQ346" s="94" t="s">
        <v>1434</v>
      </c>
      <c r="AR346" s="98" t="s">
        <v>3564</v>
      </c>
      <c r="AS346" s="115">
        <v>1</v>
      </c>
      <c r="AT346" s="115">
        <v>0</v>
      </c>
      <c r="AU346" s="115">
        <v>6</v>
      </c>
      <c r="AV346" s="115" t="s">
        <v>1449</v>
      </c>
      <c r="AW346" s="115">
        <v>2109</v>
      </c>
      <c r="AX346" s="115"/>
      <c r="AY346" s="101"/>
      <c r="AZ346" s="101"/>
      <c r="BA346" s="101"/>
      <c r="BB346" s="101"/>
      <c r="BC346" s="101"/>
      <c r="BD346" s="101"/>
      <c r="BE346" s="101"/>
      <c r="BF346" s="108"/>
      <c r="BG346" s="108"/>
      <c r="BH346" s="108"/>
      <c r="BI346" s="108"/>
      <c r="BJ346" s="108"/>
      <c r="BK346" s="108"/>
      <c r="BL346" s="108"/>
      <c r="BM346" s="108"/>
      <c r="BN346" s="108"/>
      <c r="BO346" s="108"/>
      <c r="BP346" s="109"/>
      <c r="BQ346" s="101"/>
      <c r="BR346" s="109"/>
      <c r="BS346" s="109"/>
      <c r="BT346" s="109"/>
      <c r="BU346" s="109"/>
      <c r="BV346" s="109"/>
      <c r="BW346" s="109"/>
      <c r="BX346" s="109"/>
      <c r="BY346" s="101"/>
      <c r="BZ346" s="101"/>
      <c r="CA346" s="104">
        <v>0</v>
      </c>
      <c r="CB346" s="101"/>
      <c r="CC346" s="101"/>
      <c r="CD346" s="110"/>
      <c r="CE346" s="109"/>
      <c r="CF346" s="109"/>
      <c r="CG346" s="104"/>
      <c r="CH346" s="101"/>
      <c r="CI346" s="101"/>
      <c r="CJ346" s="110"/>
      <c r="CK346" s="109"/>
      <c r="CL346" s="109"/>
      <c r="CM346" s="109"/>
      <c r="CN346" s="109"/>
      <c r="CO346" s="101"/>
      <c r="CP346" s="110"/>
      <c r="CQ346" s="109">
        <f t="shared" si="31"/>
        <v>0</v>
      </c>
      <c r="CR346" s="111">
        <f t="shared" si="35"/>
        <v>0</v>
      </c>
      <c r="CS346" s="111">
        <f t="shared" si="33"/>
        <v>0</v>
      </c>
      <c r="CT346" s="103">
        <v>45082</v>
      </c>
      <c r="CU346" s="391">
        <f t="shared" si="36"/>
        <v>13500000</v>
      </c>
      <c r="CV346" s="109"/>
      <c r="CW346" s="94"/>
      <c r="CX346" s="94"/>
      <c r="CY346" s="94"/>
      <c r="CZ346" s="144"/>
      <c r="DA346" s="144"/>
      <c r="DB346" s="144"/>
      <c r="DC346" s="144"/>
      <c r="DD346" s="144"/>
      <c r="DE346" s="144"/>
      <c r="DF346" s="94"/>
      <c r="DG346" s="94" t="s">
        <v>3956</v>
      </c>
      <c r="DH346" s="27" t="s">
        <v>1458</v>
      </c>
      <c r="DI346" s="94"/>
      <c r="DJ346" s="94" t="s">
        <v>3675</v>
      </c>
      <c r="DK346" s="94"/>
      <c r="DL346" s="114"/>
      <c r="DM346" s="114"/>
      <c r="DN346" s="98"/>
      <c r="DO346" s="203" t="s">
        <v>3537</v>
      </c>
    </row>
    <row r="347" spans="1:119" s="24" customFormat="1" ht="25.5" customHeight="1" x14ac:dyDescent="0.25">
      <c r="A347" s="93" t="s">
        <v>4363</v>
      </c>
      <c r="B347" s="94">
        <v>2022</v>
      </c>
      <c r="C347" s="95" t="s">
        <v>4328</v>
      </c>
      <c r="D347" s="96" t="s">
        <v>4364</v>
      </c>
      <c r="E347" s="147" t="s">
        <v>4330</v>
      </c>
      <c r="F347" s="325" t="s">
        <v>4365</v>
      </c>
      <c r="G347" s="94" t="s">
        <v>1425</v>
      </c>
      <c r="H347" s="94" t="s">
        <v>1426</v>
      </c>
      <c r="I347" s="94" t="s">
        <v>1427</v>
      </c>
      <c r="J347" s="98" t="s">
        <v>4339</v>
      </c>
      <c r="K347" s="309" t="s">
        <v>1655</v>
      </c>
      <c r="L347" s="94" t="s">
        <v>4410</v>
      </c>
      <c r="M347" s="94" t="s">
        <v>1430</v>
      </c>
      <c r="N347" s="125">
        <v>52550641</v>
      </c>
      <c r="O347" s="100">
        <v>1</v>
      </c>
      <c r="P347" s="94" t="s">
        <v>1565</v>
      </c>
      <c r="Q347" s="94" t="s">
        <v>1431</v>
      </c>
      <c r="R347" s="382" t="s">
        <v>1470</v>
      </c>
      <c r="S347" s="94" t="s">
        <v>1661</v>
      </c>
      <c r="T347" s="94"/>
      <c r="U347" s="94"/>
      <c r="V347" s="101"/>
      <c r="W347" s="94"/>
      <c r="X347" s="121" t="s">
        <v>1656</v>
      </c>
      <c r="Y347" s="94" t="s">
        <v>1657</v>
      </c>
      <c r="Z347" s="101" t="s">
        <v>4366</v>
      </c>
      <c r="AA347" s="101"/>
      <c r="AB347" s="101">
        <v>1</v>
      </c>
      <c r="AC347" s="94">
        <v>0</v>
      </c>
      <c r="AD347" s="102">
        <v>44925</v>
      </c>
      <c r="AE347" s="102">
        <v>44930</v>
      </c>
      <c r="AF347" s="94"/>
      <c r="AG347" s="103">
        <v>44960</v>
      </c>
      <c r="AH347" s="104">
        <v>2300000</v>
      </c>
      <c r="AI347" s="105">
        <v>2300000</v>
      </c>
      <c r="AJ347" s="105"/>
      <c r="AK347" s="105"/>
      <c r="AL347" s="27" t="s">
        <v>4367</v>
      </c>
      <c r="AM347" s="94" t="s">
        <v>1626</v>
      </c>
      <c r="AN347" s="98">
        <v>1004</v>
      </c>
      <c r="AO347" s="98" t="s">
        <v>4368</v>
      </c>
      <c r="AP347" s="107">
        <v>44925</v>
      </c>
      <c r="AQ347" s="94" t="s">
        <v>1434</v>
      </c>
      <c r="AR347" s="98" t="s">
        <v>1505</v>
      </c>
      <c r="AS347" s="115">
        <v>3</v>
      </c>
      <c r="AT347" s="115">
        <v>0</v>
      </c>
      <c r="AU347" s="115">
        <v>43</v>
      </c>
      <c r="AV347" s="115" t="s">
        <v>1507</v>
      </c>
      <c r="AW347" s="115">
        <v>2164</v>
      </c>
      <c r="AX347" s="115" t="s">
        <v>79</v>
      </c>
      <c r="AY347" s="101"/>
      <c r="AZ347" s="101"/>
      <c r="BA347" s="101"/>
      <c r="BB347" s="101"/>
      <c r="BC347" s="101"/>
      <c r="BD347" s="101"/>
      <c r="BE347" s="101"/>
      <c r="BF347" s="108"/>
      <c r="BG347" s="108"/>
      <c r="BH347" s="108"/>
      <c r="BI347" s="108"/>
      <c r="BJ347" s="108"/>
      <c r="BK347" s="108"/>
      <c r="BL347" s="108"/>
      <c r="BM347" s="108"/>
      <c r="BN347" s="108"/>
      <c r="BO347" s="108"/>
      <c r="BP347" s="109"/>
      <c r="BQ347" s="101"/>
      <c r="BR347" s="109"/>
      <c r="BS347" s="109"/>
      <c r="BT347" s="109"/>
      <c r="BU347" s="109"/>
      <c r="BV347" s="109"/>
      <c r="BW347" s="109"/>
      <c r="BX347" s="109"/>
      <c r="BY347" s="101"/>
      <c r="BZ347" s="101"/>
      <c r="CA347" s="104">
        <v>0</v>
      </c>
      <c r="CB347" s="101"/>
      <c r="CC347" s="101"/>
      <c r="CD347" s="110"/>
      <c r="CE347" s="109"/>
      <c r="CF347" s="109"/>
      <c r="CG347" s="104"/>
      <c r="CH347" s="101"/>
      <c r="CI347" s="101"/>
      <c r="CJ347" s="110"/>
      <c r="CK347" s="109"/>
      <c r="CL347" s="109"/>
      <c r="CM347" s="109"/>
      <c r="CN347" s="109"/>
      <c r="CO347" s="101"/>
      <c r="CP347" s="110"/>
      <c r="CQ347" s="109">
        <f t="shared" si="31"/>
        <v>0</v>
      </c>
      <c r="CR347" s="111">
        <f t="shared" si="35"/>
        <v>0</v>
      </c>
      <c r="CS347" s="111">
        <f t="shared" si="33"/>
        <v>0</v>
      </c>
      <c r="CT347" s="103">
        <v>44960</v>
      </c>
      <c r="CU347" s="391">
        <f t="shared" si="36"/>
        <v>2300000</v>
      </c>
      <c r="CV347" s="109"/>
      <c r="CW347" s="94"/>
      <c r="CX347" s="94"/>
      <c r="CY347" s="94"/>
      <c r="CZ347" s="144"/>
      <c r="DA347" s="144"/>
      <c r="DB347" s="144"/>
      <c r="DC347" s="144"/>
      <c r="DD347" s="144"/>
      <c r="DE347" s="144"/>
      <c r="DF347" s="94"/>
      <c r="DG347" s="94" t="s">
        <v>3956</v>
      </c>
      <c r="DH347" s="27" t="s">
        <v>1458</v>
      </c>
      <c r="DI347" s="94"/>
      <c r="DJ347" s="94" t="s">
        <v>1233</v>
      </c>
      <c r="DK347" s="94"/>
      <c r="DL347" s="114"/>
      <c r="DM347" s="114"/>
      <c r="DN347" s="98"/>
      <c r="DO347" s="203" t="s">
        <v>3537</v>
      </c>
    </row>
    <row r="348" spans="1:119" s="24" customFormat="1" ht="25.5" customHeight="1" x14ac:dyDescent="0.25">
      <c r="A348" s="93" t="s">
        <v>1827</v>
      </c>
      <c r="B348" s="94">
        <v>2022</v>
      </c>
      <c r="C348" s="95" t="s">
        <v>4369</v>
      </c>
      <c r="D348" s="96" t="s">
        <v>4370</v>
      </c>
      <c r="E348" s="97" t="s">
        <v>4371</v>
      </c>
      <c r="F348" s="325" t="s">
        <v>4372</v>
      </c>
      <c r="G348" s="94" t="s">
        <v>1738</v>
      </c>
      <c r="H348" s="94" t="s">
        <v>1727</v>
      </c>
      <c r="I348" s="94" t="s">
        <v>1728</v>
      </c>
      <c r="J348" s="98" t="s">
        <v>4373</v>
      </c>
      <c r="K348" s="309" t="s">
        <v>4374</v>
      </c>
      <c r="L348" s="94" t="s">
        <v>4490</v>
      </c>
      <c r="M348" s="94" t="s">
        <v>1529</v>
      </c>
      <c r="N348" s="98" t="s">
        <v>4375</v>
      </c>
      <c r="O348" s="100">
        <v>5</v>
      </c>
      <c r="P348" s="94"/>
      <c r="Q348" s="94" t="s">
        <v>1530</v>
      </c>
      <c r="R348" s="382" t="s">
        <v>1808</v>
      </c>
      <c r="S348" s="94"/>
      <c r="T348" s="98" t="s">
        <v>4376</v>
      </c>
      <c r="U348" s="94" t="s">
        <v>1430</v>
      </c>
      <c r="V348" s="99" t="s">
        <v>4377</v>
      </c>
      <c r="W348" s="94"/>
      <c r="X348" s="121" t="s">
        <v>4378</v>
      </c>
      <c r="Y348" s="94"/>
      <c r="Z348" s="101">
        <v>6583769</v>
      </c>
      <c r="AA348" s="101"/>
      <c r="AB348" s="101">
        <v>6</v>
      </c>
      <c r="AC348" s="94">
        <v>0</v>
      </c>
      <c r="AD348" s="102">
        <v>44917</v>
      </c>
      <c r="AE348" s="103">
        <v>44931</v>
      </c>
      <c r="AF348" s="94"/>
      <c r="AG348" s="103">
        <v>45111</v>
      </c>
      <c r="AH348" s="127"/>
      <c r="AI348" s="105">
        <v>44500000</v>
      </c>
      <c r="AJ348" s="105"/>
      <c r="AK348" s="105"/>
      <c r="AL348" s="27" t="s">
        <v>4379</v>
      </c>
      <c r="AM348" s="94" t="s">
        <v>4380</v>
      </c>
      <c r="AN348" s="94">
        <v>941</v>
      </c>
      <c r="AO348" s="98" t="s">
        <v>4381</v>
      </c>
      <c r="AP348" s="107">
        <v>44917</v>
      </c>
      <c r="AQ348" s="94" t="s">
        <v>1531</v>
      </c>
      <c r="AR348" s="98" t="s">
        <v>4382</v>
      </c>
      <c r="AS348" s="101" t="s">
        <v>1570</v>
      </c>
      <c r="AT348" s="94">
        <f>IFERROR(VLOOKUP(AS348,#REF!,2,0), )</f>
        <v>0</v>
      </c>
      <c r="AU348" s="94" t="s">
        <v>1570</v>
      </c>
      <c r="AV348" s="94" t="s">
        <v>1531</v>
      </c>
      <c r="AW348" s="94"/>
      <c r="AX348" s="94" t="s">
        <v>1531</v>
      </c>
      <c r="AY348" s="101">
        <v>1</v>
      </c>
      <c r="AZ348" s="101">
        <v>2</v>
      </c>
      <c r="BA348" s="101"/>
      <c r="BB348" s="101"/>
      <c r="BC348" s="101"/>
      <c r="BD348" s="101"/>
      <c r="BE348" s="101"/>
      <c r="BF348" s="108"/>
      <c r="BG348" s="108"/>
      <c r="BH348" s="108"/>
      <c r="BI348" s="108"/>
      <c r="BJ348" s="108"/>
      <c r="BK348" s="108"/>
      <c r="BL348" s="108"/>
      <c r="BM348" s="108"/>
      <c r="BN348" s="108"/>
      <c r="BO348" s="108"/>
      <c r="BP348" s="109"/>
      <c r="BQ348" s="101"/>
      <c r="BR348" s="109"/>
      <c r="BS348" s="109"/>
      <c r="BT348" s="109"/>
      <c r="BU348" s="109"/>
      <c r="BV348" s="109"/>
      <c r="BW348" s="109"/>
      <c r="BX348" s="109"/>
      <c r="BY348" s="101"/>
      <c r="BZ348" s="101"/>
      <c r="CA348" s="104">
        <v>22250000</v>
      </c>
      <c r="CB348" s="101">
        <v>3</v>
      </c>
      <c r="CC348" s="101"/>
      <c r="CD348" s="110">
        <v>45203</v>
      </c>
      <c r="CE348" s="109"/>
      <c r="CF348" s="109"/>
      <c r="CG348" s="104"/>
      <c r="CH348" s="101">
        <v>3</v>
      </c>
      <c r="CI348" s="101"/>
      <c r="CJ348" s="110">
        <v>45295</v>
      </c>
      <c r="CK348" s="109"/>
      <c r="CL348" s="109"/>
      <c r="CM348" s="109"/>
      <c r="CN348" s="109"/>
      <c r="CO348" s="101"/>
      <c r="CP348" s="110"/>
      <c r="CQ348" s="109">
        <f t="shared" si="31"/>
        <v>22250000</v>
      </c>
      <c r="CR348" s="111">
        <f t="shared" si="35"/>
        <v>6</v>
      </c>
      <c r="CS348" s="111">
        <f t="shared" si="33"/>
        <v>0</v>
      </c>
      <c r="CT348" s="110">
        <v>45295</v>
      </c>
      <c r="CU348" s="391">
        <f t="shared" si="36"/>
        <v>66750000</v>
      </c>
      <c r="CV348" s="109"/>
      <c r="CW348" s="94"/>
      <c r="CX348" s="94"/>
      <c r="CY348" s="94"/>
      <c r="CZ348" s="144"/>
      <c r="DA348" s="144"/>
      <c r="DB348" s="144"/>
      <c r="DC348" s="144"/>
      <c r="DD348" s="144"/>
      <c r="DE348" s="144"/>
      <c r="DF348" s="94"/>
      <c r="DG348" s="94" t="s">
        <v>3956</v>
      </c>
      <c r="DH348" s="27" t="s">
        <v>1462</v>
      </c>
      <c r="DI348" s="94"/>
      <c r="DJ348" s="94" t="s">
        <v>1558</v>
      </c>
      <c r="DK348" s="94"/>
      <c r="DL348" s="114"/>
      <c r="DM348" s="114"/>
      <c r="DN348" s="98"/>
      <c r="DO348" s="203" t="s">
        <v>3537</v>
      </c>
    </row>
    <row r="349" spans="1:119" s="24" customFormat="1" ht="25.5" customHeight="1" x14ac:dyDescent="0.25">
      <c r="A349" s="93" t="s">
        <v>1829</v>
      </c>
      <c r="B349" s="94">
        <v>2022</v>
      </c>
      <c r="C349" s="124" t="s">
        <v>4383</v>
      </c>
      <c r="D349" s="96" t="s">
        <v>4384</v>
      </c>
      <c r="E349" s="121" t="s">
        <v>4385</v>
      </c>
      <c r="F349" s="325" t="s">
        <v>4386</v>
      </c>
      <c r="G349" s="94" t="s">
        <v>1425</v>
      </c>
      <c r="H349" s="94" t="s">
        <v>1426</v>
      </c>
      <c r="I349" s="94" t="s">
        <v>1427</v>
      </c>
      <c r="J349" s="98" t="s">
        <v>4387</v>
      </c>
      <c r="K349" s="309" t="s">
        <v>4388</v>
      </c>
      <c r="L349" s="94" t="s">
        <v>4491</v>
      </c>
      <c r="M349" s="94" t="s">
        <v>1430</v>
      </c>
      <c r="N349" s="125">
        <v>52852849</v>
      </c>
      <c r="O349" s="100">
        <v>0</v>
      </c>
      <c r="P349" s="94"/>
      <c r="Q349" s="94" t="s">
        <v>1431</v>
      </c>
      <c r="R349" s="378" t="s">
        <v>1485</v>
      </c>
      <c r="S349" s="94" t="s">
        <v>3680</v>
      </c>
      <c r="T349" s="94"/>
      <c r="U349" s="94"/>
      <c r="V349" s="101"/>
      <c r="W349" s="94"/>
      <c r="X349" s="94"/>
      <c r="Y349" s="94"/>
      <c r="Z349" s="101"/>
      <c r="AA349" s="101"/>
      <c r="AB349" s="101">
        <v>3</v>
      </c>
      <c r="AC349" s="94">
        <v>0</v>
      </c>
      <c r="AD349" s="102">
        <v>44925</v>
      </c>
      <c r="AE349" s="102">
        <v>44932</v>
      </c>
      <c r="AF349" s="94"/>
      <c r="AG349" s="103">
        <v>45021</v>
      </c>
      <c r="AH349" s="104">
        <v>2300000</v>
      </c>
      <c r="AI349" s="105">
        <v>6900000</v>
      </c>
      <c r="AJ349" s="105"/>
      <c r="AK349" s="105"/>
      <c r="AL349" s="27"/>
      <c r="AM349" s="94"/>
      <c r="AN349" s="94">
        <v>1003</v>
      </c>
      <c r="AO349" s="98" t="s">
        <v>4389</v>
      </c>
      <c r="AP349" s="107">
        <v>44925</v>
      </c>
      <c r="AQ349" s="94" t="s">
        <v>1434</v>
      </c>
      <c r="AR349" s="98" t="s">
        <v>1435</v>
      </c>
      <c r="AS349" s="115">
        <v>5</v>
      </c>
      <c r="AT349" s="115">
        <v>0</v>
      </c>
      <c r="AU349" s="115">
        <v>57</v>
      </c>
      <c r="AV349" s="115" t="s">
        <v>1437</v>
      </c>
      <c r="AW349" s="115">
        <v>2169</v>
      </c>
      <c r="AX349" s="115" t="s">
        <v>24</v>
      </c>
      <c r="AY349" s="101"/>
      <c r="AZ349" s="101"/>
      <c r="BA349" s="101"/>
      <c r="BB349" s="101"/>
      <c r="BC349" s="101"/>
      <c r="BD349" s="101"/>
      <c r="BE349" s="101"/>
      <c r="BF349" s="108"/>
      <c r="BG349" s="108"/>
      <c r="BH349" s="108"/>
      <c r="BI349" s="108"/>
      <c r="BJ349" s="108"/>
      <c r="BK349" s="108"/>
      <c r="BL349" s="108"/>
      <c r="BM349" s="108"/>
      <c r="BN349" s="108"/>
      <c r="BO349" s="108"/>
      <c r="BP349" s="109"/>
      <c r="BQ349" s="101"/>
      <c r="BR349" s="109"/>
      <c r="BS349" s="109"/>
      <c r="BT349" s="109"/>
      <c r="BU349" s="109"/>
      <c r="BV349" s="109"/>
      <c r="BW349" s="109"/>
      <c r="BX349" s="109"/>
      <c r="BY349" s="101"/>
      <c r="BZ349" s="101"/>
      <c r="CA349" s="104">
        <v>0</v>
      </c>
      <c r="CB349" s="101"/>
      <c r="CC349" s="101"/>
      <c r="CD349" s="110"/>
      <c r="CE349" s="109"/>
      <c r="CF349" s="109"/>
      <c r="CG349" s="104"/>
      <c r="CH349" s="101"/>
      <c r="CI349" s="101"/>
      <c r="CJ349" s="110"/>
      <c r="CK349" s="109"/>
      <c r="CL349" s="109"/>
      <c r="CM349" s="109"/>
      <c r="CN349" s="109"/>
      <c r="CO349" s="101"/>
      <c r="CP349" s="110"/>
      <c r="CQ349" s="109">
        <f t="shared" si="31"/>
        <v>0</v>
      </c>
      <c r="CR349" s="111">
        <f t="shared" si="35"/>
        <v>0</v>
      </c>
      <c r="CS349" s="111">
        <f t="shared" si="33"/>
        <v>0</v>
      </c>
      <c r="CT349" s="103">
        <v>45021</v>
      </c>
      <c r="CU349" s="391">
        <f t="shared" si="36"/>
        <v>6900000</v>
      </c>
      <c r="CV349" s="109"/>
      <c r="CW349" s="94"/>
      <c r="CX349" s="94"/>
      <c r="CY349" s="94"/>
      <c r="CZ349" s="144"/>
      <c r="DA349" s="144"/>
      <c r="DB349" s="144"/>
      <c r="DC349" s="144"/>
      <c r="DD349" s="144"/>
      <c r="DE349" s="144"/>
      <c r="DF349" s="94"/>
      <c r="DG349" s="94" t="s">
        <v>3956</v>
      </c>
      <c r="DH349" s="27" t="s">
        <v>1458</v>
      </c>
      <c r="DI349" s="94"/>
      <c r="DJ349" s="94" t="s">
        <v>1243</v>
      </c>
      <c r="DK349" s="94"/>
      <c r="DL349" s="114"/>
      <c r="DM349" s="114"/>
      <c r="DN349" s="98"/>
      <c r="DO349" s="203" t="s">
        <v>3537</v>
      </c>
    </row>
    <row r="350" spans="1:119" s="24" customFormat="1" ht="25.5" customHeight="1" x14ac:dyDescent="0.25">
      <c r="A350" s="93" t="s">
        <v>1830</v>
      </c>
      <c r="B350" s="94">
        <v>2022</v>
      </c>
      <c r="C350" s="95" t="s">
        <v>4328</v>
      </c>
      <c r="D350" s="96" t="s">
        <v>4390</v>
      </c>
      <c r="E350" s="97" t="s">
        <v>4330</v>
      </c>
      <c r="F350" s="325" t="s">
        <v>4365</v>
      </c>
      <c r="G350" s="94" t="s">
        <v>1425</v>
      </c>
      <c r="H350" s="94" t="s">
        <v>1426</v>
      </c>
      <c r="I350" s="94" t="s">
        <v>1427</v>
      </c>
      <c r="J350" s="98" t="s">
        <v>3416</v>
      </c>
      <c r="K350" s="309" t="s">
        <v>1833</v>
      </c>
      <c r="L350" s="94" t="s">
        <v>4426</v>
      </c>
      <c r="M350" s="94" t="s">
        <v>1430</v>
      </c>
      <c r="N350" s="99">
        <v>1094910132</v>
      </c>
      <c r="O350" s="100">
        <v>1</v>
      </c>
      <c r="P350" s="94" t="s">
        <v>4391</v>
      </c>
      <c r="Q350" s="94" t="s">
        <v>1431</v>
      </c>
      <c r="R350" s="382" t="s">
        <v>1470</v>
      </c>
      <c r="S350" s="94" t="s">
        <v>1661</v>
      </c>
      <c r="T350" s="94"/>
      <c r="U350" s="94"/>
      <c r="V350" s="101"/>
      <c r="W350" s="94"/>
      <c r="X350" s="121" t="s">
        <v>1835</v>
      </c>
      <c r="Y350" s="94" t="s">
        <v>4392</v>
      </c>
      <c r="Z350" s="101">
        <v>3137053027</v>
      </c>
      <c r="AA350" s="101"/>
      <c r="AB350" s="101">
        <v>1</v>
      </c>
      <c r="AC350" s="94">
        <v>0</v>
      </c>
      <c r="AD350" s="102">
        <v>44925</v>
      </c>
      <c r="AE350" s="102">
        <v>44930</v>
      </c>
      <c r="AF350" s="94"/>
      <c r="AG350" s="103">
        <v>44960</v>
      </c>
      <c r="AH350" s="104">
        <v>2300000</v>
      </c>
      <c r="AI350" s="105">
        <v>2300000</v>
      </c>
      <c r="AJ350" s="105"/>
      <c r="AK350" s="105"/>
      <c r="AL350" s="27" t="s">
        <v>4393</v>
      </c>
      <c r="AM350" s="94" t="s">
        <v>1452</v>
      </c>
      <c r="AN350" s="94">
        <v>1005</v>
      </c>
      <c r="AO350" s="98" t="s">
        <v>4394</v>
      </c>
      <c r="AP350" s="107">
        <v>44925</v>
      </c>
      <c r="AQ350" s="94" t="s">
        <v>1434</v>
      </c>
      <c r="AR350" s="99" t="s">
        <v>1505</v>
      </c>
      <c r="AS350" s="115">
        <v>3</v>
      </c>
      <c r="AT350" s="115">
        <v>0</v>
      </c>
      <c r="AU350" s="115">
        <v>43</v>
      </c>
      <c r="AV350" s="115" t="s">
        <v>1507</v>
      </c>
      <c r="AW350" s="115">
        <v>2164</v>
      </c>
      <c r="AX350" s="115" t="s">
        <v>79</v>
      </c>
      <c r="AY350" s="101"/>
      <c r="AZ350" s="101"/>
      <c r="BA350" s="101"/>
      <c r="BB350" s="101"/>
      <c r="BC350" s="101"/>
      <c r="BD350" s="101"/>
      <c r="BE350" s="101"/>
      <c r="BF350" s="108"/>
      <c r="BG350" s="108"/>
      <c r="BH350" s="108"/>
      <c r="BI350" s="108"/>
      <c r="BJ350" s="108"/>
      <c r="BK350" s="108"/>
      <c r="BL350" s="108"/>
      <c r="BM350" s="108"/>
      <c r="BN350" s="108"/>
      <c r="BO350" s="108"/>
      <c r="BP350" s="109"/>
      <c r="BQ350" s="101"/>
      <c r="BR350" s="109"/>
      <c r="BS350" s="109"/>
      <c r="BT350" s="109"/>
      <c r="BU350" s="109"/>
      <c r="BV350" s="109"/>
      <c r="BW350" s="109"/>
      <c r="BX350" s="109"/>
      <c r="BY350" s="101"/>
      <c r="BZ350" s="101"/>
      <c r="CA350" s="104">
        <v>0</v>
      </c>
      <c r="CB350" s="101"/>
      <c r="CC350" s="101"/>
      <c r="CD350" s="110"/>
      <c r="CE350" s="109"/>
      <c r="CF350" s="109"/>
      <c r="CG350" s="104"/>
      <c r="CH350" s="101"/>
      <c r="CI350" s="101"/>
      <c r="CJ350" s="110"/>
      <c r="CK350" s="109"/>
      <c r="CL350" s="109"/>
      <c r="CM350" s="109"/>
      <c r="CN350" s="109"/>
      <c r="CO350" s="101"/>
      <c r="CP350" s="110"/>
      <c r="CQ350" s="109">
        <f t="shared" si="31"/>
        <v>0</v>
      </c>
      <c r="CR350" s="111">
        <f t="shared" si="35"/>
        <v>0</v>
      </c>
      <c r="CS350" s="111">
        <f t="shared" si="33"/>
        <v>0</v>
      </c>
      <c r="CT350" s="103">
        <v>44960</v>
      </c>
      <c r="CU350" s="391">
        <f t="shared" si="36"/>
        <v>2300000</v>
      </c>
      <c r="CV350" s="109"/>
      <c r="CW350" s="94"/>
      <c r="CX350" s="94"/>
      <c r="CY350" s="94"/>
      <c r="CZ350" s="144"/>
      <c r="DA350" s="144"/>
      <c r="DB350" s="144"/>
      <c r="DC350" s="144"/>
      <c r="DD350" s="144"/>
      <c r="DE350" s="144"/>
      <c r="DF350" s="94"/>
      <c r="DG350" s="94" t="s">
        <v>3956</v>
      </c>
      <c r="DH350" s="27" t="s">
        <v>1458</v>
      </c>
      <c r="DI350" s="94"/>
      <c r="DJ350" s="94" t="s">
        <v>1229</v>
      </c>
      <c r="DK350" s="94"/>
      <c r="DL350" s="114"/>
      <c r="DM350" s="114"/>
      <c r="DN350" s="98"/>
      <c r="DO350" s="203" t="s">
        <v>3537</v>
      </c>
    </row>
    <row r="351" spans="1:119" s="24" customFormat="1" ht="25.5" customHeight="1" x14ac:dyDescent="0.25">
      <c r="A351" s="93" t="s">
        <v>1831</v>
      </c>
      <c r="B351" s="94">
        <v>2022</v>
      </c>
      <c r="C351" s="95" t="s">
        <v>4395</v>
      </c>
      <c r="D351" s="96" t="s">
        <v>4396</v>
      </c>
      <c r="E351" s="97" t="s">
        <v>4397</v>
      </c>
      <c r="F351" s="325" t="s">
        <v>4398</v>
      </c>
      <c r="G351" s="94" t="s">
        <v>1702</v>
      </c>
      <c r="H351" s="94" t="s">
        <v>1568</v>
      </c>
      <c r="I351" s="94" t="s">
        <v>1728</v>
      </c>
      <c r="J351" s="98" t="s">
        <v>4399</v>
      </c>
      <c r="K351" s="309" t="s">
        <v>4400</v>
      </c>
      <c r="L351" s="94" t="s">
        <v>4492</v>
      </c>
      <c r="M351" s="94" t="s">
        <v>1529</v>
      </c>
      <c r="N351" s="98" t="s">
        <v>4401</v>
      </c>
      <c r="O351" s="100">
        <v>5</v>
      </c>
      <c r="P351" s="94"/>
      <c r="Q351" s="94" t="s">
        <v>1530</v>
      </c>
      <c r="R351" s="382" t="s">
        <v>1808</v>
      </c>
      <c r="S351" s="94"/>
      <c r="T351" s="98" t="s">
        <v>4402</v>
      </c>
      <c r="U351" s="94" t="s">
        <v>1430</v>
      </c>
      <c r="V351" s="101">
        <v>93137601</v>
      </c>
      <c r="W351" s="94"/>
      <c r="X351" s="121" t="s">
        <v>4403</v>
      </c>
      <c r="Y351" s="94"/>
      <c r="Z351" s="101">
        <v>3146274473</v>
      </c>
      <c r="AA351" s="101"/>
      <c r="AB351" s="101"/>
      <c r="AC351" s="94">
        <v>15</v>
      </c>
      <c r="AD351" s="102">
        <v>44918</v>
      </c>
      <c r="AE351" s="102">
        <v>44924</v>
      </c>
      <c r="AF351" s="94"/>
      <c r="AG351" s="103">
        <v>44939</v>
      </c>
      <c r="AH351" s="104"/>
      <c r="AI351" s="105">
        <v>7000000</v>
      </c>
      <c r="AJ351" s="105"/>
      <c r="AK351" s="105"/>
      <c r="AL351" s="27">
        <v>100080303</v>
      </c>
      <c r="AM351" s="94" t="s">
        <v>1452</v>
      </c>
      <c r="AN351" s="94">
        <v>959</v>
      </c>
      <c r="AO351" s="98" t="s">
        <v>4404</v>
      </c>
      <c r="AP351" s="107">
        <v>44923</v>
      </c>
      <c r="AQ351" s="94" t="s">
        <v>1531</v>
      </c>
      <c r="AR351" s="98" t="s">
        <v>1435</v>
      </c>
      <c r="AS351" s="115">
        <v>5</v>
      </c>
      <c r="AT351" s="115">
        <v>0</v>
      </c>
      <c r="AU351" s="115">
        <v>57</v>
      </c>
      <c r="AV351" s="115" t="s">
        <v>1437</v>
      </c>
      <c r="AW351" s="115">
        <v>2169</v>
      </c>
      <c r="AX351" s="115" t="s">
        <v>24</v>
      </c>
      <c r="AY351" s="101"/>
      <c r="AZ351" s="101"/>
      <c r="BA351" s="101"/>
      <c r="BB351" s="101"/>
      <c r="BC351" s="101"/>
      <c r="BD351" s="101"/>
      <c r="BE351" s="101"/>
      <c r="BF351" s="108"/>
      <c r="BG351" s="108"/>
      <c r="BH351" s="108"/>
      <c r="BI351" s="108"/>
      <c r="BJ351" s="108"/>
      <c r="BK351" s="108"/>
      <c r="BL351" s="108"/>
      <c r="BM351" s="108"/>
      <c r="BN351" s="108"/>
      <c r="BO351" s="108"/>
      <c r="BP351" s="109"/>
      <c r="BQ351" s="101"/>
      <c r="BR351" s="109"/>
      <c r="BS351" s="109"/>
      <c r="BT351" s="109"/>
      <c r="BU351" s="109"/>
      <c r="BV351" s="109"/>
      <c r="BW351" s="109"/>
      <c r="BX351" s="109"/>
      <c r="BY351" s="101"/>
      <c r="BZ351" s="101"/>
      <c r="CA351" s="104">
        <v>0</v>
      </c>
      <c r="CB351" s="101"/>
      <c r="CC351" s="101"/>
      <c r="CD351" s="110"/>
      <c r="CE351" s="109"/>
      <c r="CF351" s="109"/>
      <c r="CG351" s="104"/>
      <c r="CH351" s="101"/>
      <c r="CI351" s="101"/>
      <c r="CJ351" s="110"/>
      <c r="CK351" s="109"/>
      <c r="CL351" s="109"/>
      <c r="CM351" s="109"/>
      <c r="CN351" s="109"/>
      <c r="CO351" s="101"/>
      <c r="CP351" s="110"/>
      <c r="CQ351" s="109">
        <f t="shared" si="31"/>
        <v>0</v>
      </c>
      <c r="CR351" s="111">
        <f t="shared" si="35"/>
        <v>0</v>
      </c>
      <c r="CS351" s="111">
        <f t="shared" si="33"/>
        <v>0</v>
      </c>
      <c r="CT351" s="103">
        <v>44939</v>
      </c>
      <c r="CU351" s="391">
        <f t="shared" si="36"/>
        <v>7000000</v>
      </c>
      <c r="CV351" s="109"/>
      <c r="CW351" s="94"/>
      <c r="CX351" s="94"/>
      <c r="CY351" s="94"/>
      <c r="CZ351" s="144"/>
      <c r="DA351" s="144"/>
      <c r="DB351" s="144"/>
      <c r="DC351" s="144"/>
      <c r="DD351" s="144"/>
      <c r="DE351" s="144"/>
      <c r="DF351" s="94"/>
      <c r="DG351" s="94" t="s">
        <v>3975</v>
      </c>
      <c r="DH351" s="94" t="s">
        <v>1458</v>
      </c>
      <c r="DI351" s="94"/>
      <c r="DJ351" s="94" t="s">
        <v>1233</v>
      </c>
      <c r="DK351" s="94"/>
      <c r="DL351" s="114"/>
      <c r="DM351" s="114"/>
      <c r="DN351" s="98"/>
      <c r="DO351" s="203" t="s">
        <v>3537</v>
      </c>
    </row>
    <row r="352" spans="1:119" ht="25.5" customHeight="1" x14ac:dyDescent="0.25">
      <c r="AI352" s="105"/>
      <c r="AJ352" s="299"/>
      <c r="AK352" s="299"/>
      <c r="AL352" s="27"/>
      <c r="CA352" s="104">
        <v>0</v>
      </c>
      <c r="CU352"/>
      <c r="DF352"/>
    </row>
    <row r="353" spans="35:110" ht="25.5" customHeight="1" x14ac:dyDescent="0.25">
      <c r="AI353" s="105"/>
      <c r="AJ353" s="299"/>
      <c r="AK353" s="299"/>
      <c r="AL353" s="27"/>
      <c r="CA353" s="104">
        <v>0</v>
      </c>
      <c r="CU353"/>
      <c r="DF353"/>
    </row>
    <row r="354" spans="35:110" ht="25.5" customHeight="1" x14ac:dyDescent="0.25">
      <c r="AI354" s="105"/>
      <c r="AJ354" s="299"/>
      <c r="AK354" s="299"/>
      <c r="AL354" s="27"/>
      <c r="CA354" s="104">
        <v>0</v>
      </c>
      <c r="CU354"/>
      <c r="DF354"/>
    </row>
    <row r="355" spans="35:110" ht="25.5" customHeight="1" x14ac:dyDescent="0.25">
      <c r="AI355" s="105"/>
      <c r="AJ355" s="299"/>
      <c r="AK355" s="299"/>
      <c r="AL355" s="27"/>
      <c r="CA355" s="104">
        <v>0</v>
      </c>
      <c r="CU355"/>
      <c r="DF355"/>
    </row>
    <row r="356" spans="35:110" ht="25.5" customHeight="1" x14ac:dyDescent="0.25">
      <c r="AI356" s="105"/>
      <c r="AJ356" s="299"/>
      <c r="AK356" s="299"/>
      <c r="AL356" s="27"/>
      <c r="CA356" s="104">
        <v>0</v>
      </c>
      <c r="CU356"/>
      <c r="DF356"/>
    </row>
    <row r="357" spans="35:110" ht="25.5" customHeight="1" x14ac:dyDescent="0.25">
      <c r="AI357" s="105"/>
      <c r="AJ357" s="299"/>
      <c r="AK357" s="299"/>
      <c r="AL357" s="27"/>
      <c r="CA357" s="104">
        <v>0</v>
      </c>
      <c r="CU357"/>
      <c r="DF357"/>
    </row>
    <row r="358" spans="35:110" ht="25.5" customHeight="1" x14ac:dyDescent="0.25">
      <c r="AI358" s="105"/>
      <c r="AJ358" s="299"/>
      <c r="AK358" s="299"/>
      <c r="AL358" s="27"/>
      <c r="CA358" s="104">
        <v>0</v>
      </c>
      <c r="CU358"/>
      <c r="DF358"/>
    </row>
    <row r="359" spans="35:110" ht="25.5" customHeight="1" x14ac:dyDescent="0.25">
      <c r="AI359" s="105"/>
      <c r="AJ359" s="299"/>
      <c r="AK359" s="299"/>
      <c r="AL359" s="27"/>
      <c r="CA359" s="104">
        <v>0</v>
      </c>
      <c r="CU359"/>
      <c r="DF359"/>
    </row>
    <row r="360" spans="35:110" ht="25.5" customHeight="1" x14ac:dyDescent="0.25">
      <c r="AI360" s="105"/>
      <c r="AJ360" s="299"/>
      <c r="AK360" s="299"/>
      <c r="AL360" s="27"/>
      <c r="CA360" s="104">
        <v>0</v>
      </c>
      <c r="CU360"/>
      <c r="DF360"/>
    </row>
    <row r="361" spans="35:110" ht="25.5" customHeight="1" x14ac:dyDescent="0.25">
      <c r="AI361" s="105"/>
      <c r="AJ361" s="299"/>
      <c r="AK361" s="299"/>
      <c r="AL361" s="27"/>
      <c r="CA361" s="104">
        <v>0</v>
      </c>
      <c r="CU361"/>
      <c r="DF361"/>
    </row>
    <row r="362" spans="35:110" ht="25.5" customHeight="1" x14ac:dyDescent="0.25">
      <c r="AI362" s="105"/>
      <c r="AJ362" s="299"/>
      <c r="AK362" s="299"/>
      <c r="AL362" s="27"/>
      <c r="CA362" s="104">
        <v>0</v>
      </c>
      <c r="CU362"/>
      <c r="DF362"/>
    </row>
    <row r="363" spans="35:110" ht="25.5" customHeight="1" x14ac:dyDescent="0.25">
      <c r="AI363" s="105"/>
      <c r="AJ363" s="299"/>
      <c r="AK363" s="299"/>
      <c r="AL363" s="27"/>
      <c r="CA363" s="104">
        <v>0</v>
      </c>
      <c r="CU363"/>
      <c r="DF363"/>
    </row>
    <row r="364" spans="35:110" ht="25.5" customHeight="1" x14ac:dyDescent="0.25">
      <c r="AI364" s="105"/>
      <c r="AJ364" s="299"/>
      <c r="AK364" s="299"/>
      <c r="AL364" s="27"/>
      <c r="CQ364" s="109">
        <f t="shared" ref="CQ364:CQ395" si="37">+CA364+CG364+CM364</f>
        <v>0</v>
      </c>
      <c r="CR364" s="111">
        <f t="shared" ref="CR364:CR395" si="38">CB364+CH364+CN364</f>
        <v>0</v>
      </c>
      <c r="CS364" s="111">
        <f t="shared" ref="CS364:CS395" si="39">CC364+CI364+CO364</f>
        <v>0</v>
      </c>
      <c r="CT364" s="103"/>
      <c r="CU364" s="109">
        <f t="shared" ref="CU364:CU395" si="40">+AI364+CA364+CG364+CM364</f>
        <v>0</v>
      </c>
      <c r="DF364"/>
    </row>
    <row r="365" spans="35:110" ht="25.5" customHeight="1" x14ac:dyDescent="0.25">
      <c r="AI365" s="105"/>
      <c r="AJ365" s="299"/>
      <c r="AK365" s="299"/>
      <c r="AL365" s="27"/>
      <c r="CQ365" s="109">
        <f t="shared" si="37"/>
        <v>0</v>
      </c>
      <c r="CR365" s="111">
        <f t="shared" si="38"/>
        <v>0</v>
      </c>
      <c r="CS365" s="111">
        <f t="shared" si="39"/>
        <v>0</v>
      </c>
      <c r="CT365" s="103"/>
      <c r="CU365" s="109">
        <f t="shared" si="40"/>
        <v>0</v>
      </c>
      <c r="DF365"/>
    </row>
    <row r="366" spans="35:110" ht="25.5" customHeight="1" x14ac:dyDescent="0.25">
      <c r="AI366" s="105"/>
      <c r="AJ366" s="299"/>
      <c r="AK366" s="299"/>
      <c r="AL366" s="27"/>
      <c r="CQ366" s="109">
        <f t="shared" si="37"/>
        <v>0</v>
      </c>
      <c r="CR366" s="111">
        <f t="shared" si="38"/>
        <v>0</v>
      </c>
      <c r="CS366" s="111">
        <f t="shared" si="39"/>
        <v>0</v>
      </c>
      <c r="CT366" s="103"/>
      <c r="CU366" s="109">
        <f t="shared" si="40"/>
        <v>0</v>
      </c>
      <c r="DF366"/>
    </row>
    <row r="367" spans="35:110" ht="25.5" customHeight="1" x14ac:dyDescent="0.25">
      <c r="AI367" s="105"/>
      <c r="AJ367" s="299"/>
      <c r="AK367" s="299"/>
      <c r="AL367" s="27"/>
      <c r="CQ367" s="109">
        <f t="shared" si="37"/>
        <v>0</v>
      </c>
      <c r="CR367" s="111">
        <f t="shared" si="38"/>
        <v>0</v>
      </c>
      <c r="CS367" s="111">
        <f t="shared" si="39"/>
        <v>0</v>
      </c>
      <c r="CT367" s="103"/>
      <c r="CU367" s="109">
        <f t="shared" si="40"/>
        <v>0</v>
      </c>
      <c r="DF367"/>
    </row>
    <row r="368" spans="35:110" ht="25.5" customHeight="1" x14ac:dyDescent="0.25">
      <c r="AI368" s="105"/>
      <c r="AJ368" s="299"/>
      <c r="AK368" s="299"/>
      <c r="AL368" s="27"/>
      <c r="CQ368" s="109">
        <f t="shared" si="37"/>
        <v>0</v>
      </c>
      <c r="CR368" s="111">
        <f t="shared" si="38"/>
        <v>0</v>
      </c>
      <c r="CS368" s="111">
        <f t="shared" si="39"/>
        <v>0</v>
      </c>
      <c r="CT368" s="103"/>
      <c r="CU368" s="109">
        <f t="shared" si="40"/>
        <v>0</v>
      </c>
      <c r="DF368"/>
    </row>
    <row r="369" spans="35:110" ht="25.5" customHeight="1" x14ac:dyDescent="0.25">
      <c r="AI369" s="105"/>
      <c r="AJ369" s="299"/>
      <c r="AK369" s="299"/>
      <c r="AL369" s="27"/>
      <c r="CQ369" s="109">
        <f t="shared" si="37"/>
        <v>0</v>
      </c>
      <c r="CR369" s="111">
        <f t="shared" si="38"/>
        <v>0</v>
      </c>
      <c r="CS369" s="111">
        <f t="shared" si="39"/>
        <v>0</v>
      </c>
      <c r="CT369" s="103"/>
      <c r="CU369" s="109">
        <f t="shared" si="40"/>
        <v>0</v>
      </c>
      <c r="DF369"/>
    </row>
    <row r="370" spans="35:110" ht="25.5" customHeight="1" x14ac:dyDescent="0.25">
      <c r="AI370" s="105"/>
      <c r="AJ370" s="299"/>
      <c r="AK370" s="299"/>
      <c r="AL370" s="27"/>
      <c r="CQ370" s="109">
        <f t="shared" si="37"/>
        <v>0</v>
      </c>
      <c r="CR370" s="111">
        <f t="shared" si="38"/>
        <v>0</v>
      </c>
      <c r="CS370" s="111">
        <f t="shared" si="39"/>
        <v>0</v>
      </c>
      <c r="CT370" s="103"/>
      <c r="CU370" s="109">
        <f t="shared" si="40"/>
        <v>0</v>
      </c>
      <c r="DF370"/>
    </row>
    <row r="371" spans="35:110" ht="25.5" customHeight="1" x14ac:dyDescent="0.25">
      <c r="AI371" s="105"/>
      <c r="AJ371" s="299"/>
      <c r="AK371" s="299"/>
      <c r="AL371" s="27"/>
      <c r="CQ371" s="109">
        <f t="shared" si="37"/>
        <v>0</v>
      </c>
      <c r="CR371" s="111">
        <f t="shared" si="38"/>
        <v>0</v>
      </c>
      <c r="CS371" s="111">
        <f t="shared" si="39"/>
        <v>0</v>
      </c>
      <c r="CT371" s="103"/>
      <c r="CU371" s="109">
        <f t="shared" si="40"/>
        <v>0</v>
      </c>
      <c r="DF371"/>
    </row>
    <row r="372" spans="35:110" ht="25.5" customHeight="1" x14ac:dyDescent="0.25">
      <c r="AI372" s="105"/>
      <c r="AJ372" s="299"/>
      <c r="AK372" s="299"/>
      <c r="AL372" s="27"/>
      <c r="CQ372" s="109">
        <f t="shared" si="37"/>
        <v>0</v>
      </c>
      <c r="CR372" s="111">
        <f t="shared" si="38"/>
        <v>0</v>
      </c>
      <c r="CS372" s="111">
        <f t="shared" si="39"/>
        <v>0</v>
      </c>
      <c r="CT372" s="103"/>
      <c r="CU372" s="109">
        <f t="shared" si="40"/>
        <v>0</v>
      </c>
      <c r="DF372"/>
    </row>
    <row r="373" spans="35:110" ht="25.5" customHeight="1" x14ac:dyDescent="0.25">
      <c r="AI373" s="105"/>
      <c r="AJ373" s="299"/>
      <c r="AK373" s="299"/>
      <c r="AL373" s="27"/>
      <c r="CQ373" s="109">
        <f t="shared" si="37"/>
        <v>0</v>
      </c>
      <c r="CR373" s="111">
        <f t="shared" si="38"/>
        <v>0</v>
      </c>
      <c r="CS373" s="111">
        <f t="shared" si="39"/>
        <v>0</v>
      </c>
      <c r="CT373" s="103"/>
      <c r="CU373" s="109">
        <f t="shared" si="40"/>
        <v>0</v>
      </c>
      <c r="DF373"/>
    </row>
    <row r="374" spans="35:110" ht="25.5" customHeight="1" x14ac:dyDescent="0.25">
      <c r="AL374" s="27"/>
      <c r="CQ374" s="109">
        <f t="shared" si="37"/>
        <v>0</v>
      </c>
      <c r="CR374" s="111">
        <f t="shared" si="38"/>
        <v>0</v>
      </c>
      <c r="CS374" s="111">
        <f t="shared" si="39"/>
        <v>0</v>
      </c>
      <c r="CT374" s="103"/>
      <c r="CU374" s="109">
        <f t="shared" si="40"/>
        <v>0</v>
      </c>
      <c r="DF374"/>
    </row>
    <row r="375" spans="35:110" ht="25.5" customHeight="1" x14ac:dyDescent="0.25">
      <c r="AL375" s="27"/>
      <c r="CQ375" s="109">
        <f t="shared" si="37"/>
        <v>0</v>
      </c>
      <c r="CR375" s="111">
        <f t="shared" si="38"/>
        <v>0</v>
      </c>
      <c r="CS375" s="111">
        <f t="shared" si="39"/>
        <v>0</v>
      </c>
      <c r="CT375" s="103"/>
      <c r="CU375" s="109">
        <f t="shared" si="40"/>
        <v>0</v>
      </c>
      <c r="DF375"/>
    </row>
    <row r="376" spans="35:110" ht="25.5" customHeight="1" x14ac:dyDescent="0.25">
      <c r="AL376" s="27"/>
      <c r="CQ376" s="109">
        <f t="shared" si="37"/>
        <v>0</v>
      </c>
      <c r="CR376" s="111">
        <f t="shared" si="38"/>
        <v>0</v>
      </c>
      <c r="CS376" s="111">
        <f t="shared" si="39"/>
        <v>0</v>
      </c>
      <c r="CT376" s="103"/>
      <c r="CU376" s="109">
        <f t="shared" si="40"/>
        <v>0</v>
      </c>
      <c r="DF376"/>
    </row>
    <row r="377" spans="35:110" ht="25.5" customHeight="1" x14ac:dyDescent="0.25">
      <c r="AL377" s="27"/>
      <c r="CQ377" s="109">
        <f t="shared" si="37"/>
        <v>0</v>
      </c>
      <c r="CR377" s="111">
        <f t="shared" si="38"/>
        <v>0</v>
      </c>
      <c r="CS377" s="111">
        <f t="shared" si="39"/>
        <v>0</v>
      </c>
      <c r="CT377" s="103"/>
      <c r="CU377" s="109">
        <f t="shared" si="40"/>
        <v>0</v>
      </c>
      <c r="DF377"/>
    </row>
    <row r="378" spans="35:110" ht="25.5" customHeight="1" x14ac:dyDescent="0.25">
      <c r="AL378" s="27"/>
      <c r="CQ378" s="109">
        <f t="shared" si="37"/>
        <v>0</v>
      </c>
      <c r="CR378" s="111">
        <f t="shared" si="38"/>
        <v>0</v>
      </c>
      <c r="CS378" s="111">
        <f t="shared" si="39"/>
        <v>0</v>
      </c>
      <c r="CT378" s="103"/>
      <c r="CU378" s="109">
        <f t="shared" si="40"/>
        <v>0</v>
      </c>
      <c r="DF378"/>
    </row>
    <row r="379" spans="35:110" ht="25.5" customHeight="1" x14ac:dyDescent="0.25">
      <c r="AL379" s="27"/>
      <c r="CQ379" s="109">
        <f t="shared" si="37"/>
        <v>0</v>
      </c>
      <c r="CR379" s="111">
        <f t="shared" si="38"/>
        <v>0</v>
      </c>
      <c r="CS379" s="111">
        <f t="shared" si="39"/>
        <v>0</v>
      </c>
      <c r="CT379" s="103"/>
      <c r="CU379" s="109">
        <f t="shared" si="40"/>
        <v>0</v>
      </c>
      <c r="DF379"/>
    </row>
    <row r="380" spans="35:110" ht="25.5" customHeight="1" x14ac:dyDescent="0.25">
      <c r="AL380" s="27"/>
      <c r="CQ380" s="109">
        <f t="shared" si="37"/>
        <v>0</v>
      </c>
      <c r="CR380" s="111">
        <f t="shared" si="38"/>
        <v>0</v>
      </c>
      <c r="CS380" s="111">
        <f t="shared" si="39"/>
        <v>0</v>
      </c>
      <c r="CT380" s="103"/>
      <c r="CU380" s="109">
        <f t="shared" si="40"/>
        <v>0</v>
      </c>
      <c r="DF380"/>
    </row>
    <row r="381" spans="35:110" ht="25.5" customHeight="1" x14ac:dyDescent="0.25">
      <c r="AL381" s="27"/>
      <c r="CQ381" s="109">
        <f t="shared" si="37"/>
        <v>0</v>
      </c>
      <c r="CR381" s="111">
        <f t="shared" si="38"/>
        <v>0</v>
      </c>
      <c r="CS381" s="111">
        <f t="shared" si="39"/>
        <v>0</v>
      </c>
      <c r="CT381" s="103"/>
      <c r="CU381" s="109">
        <f t="shared" si="40"/>
        <v>0</v>
      </c>
      <c r="DF381"/>
    </row>
    <row r="382" spans="35:110" ht="25.5" customHeight="1" x14ac:dyDescent="0.25">
      <c r="AL382" s="27"/>
      <c r="CQ382" s="109">
        <f t="shared" si="37"/>
        <v>0</v>
      </c>
      <c r="CR382" s="111">
        <f t="shared" si="38"/>
        <v>0</v>
      </c>
      <c r="CS382" s="111">
        <f t="shared" si="39"/>
        <v>0</v>
      </c>
      <c r="CT382" s="103"/>
      <c r="CU382" s="109">
        <f t="shared" si="40"/>
        <v>0</v>
      </c>
      <c r="DF382"/>
    </row>
    <row r="383" spans="35:110" ht="25.5" customHeight="1" x14ac:dyDescent="0.25">
      <c r="AL383" s="27"/>
      <c r="CQ383" s="109">
        <f t="shared" si="37"/>
        <v>0</v>
      </c>
      <c r="CR383" s="111">
        <f t="shared" si="38"/>
        <v>0</v>
      </c>
      <c r="CS383" s="111">
        <f t="shared" si="39"/>
        <v>0</v>
      </c>
      <c r="CT383" s="103"/>
      <c r="CU383" s="109">
        <f t="shared" si="40"/>
        <v>0</v>
      </c>
      <c r="DF383"/>
    </row>
    <row r="384" spans="35:110" ht="25.5" customHeight="1" x14ac:dyDescent="0.25">
      <c r="AL384" s="27"/>
      <c r="CQ384" s="109">
        <f t="shared" si="37"/>
        <v>0</v>
      </c>
      <c r="CR384" s="111">
        <f t="shared" si="38"/>
        <v>0</v>
      </c>
      <c r="CS384" s="111">
        <f t="shared" si="39"/>
        <v>0</v>
      </c>
      <c r="CT384" s="103"/>
      <c r="CU384" s="109">
        <f t="shared" si="40"/>
        <v>0</v>
      </c>
      <c r="DF384"/>
    </row>
    <row r="385" spans="38:110" ht="25.5" customHeight="1" x14ac:dyDescent="0.25">
      <c r="AL385" s="27"/>
      <c r="CQ385" s="109">
        <f t="shared" si="37"/>
        <v>0</v>
      </c>
      <c r="CR385" s="111">
        <f t="shared" si="38"/>
        <v>0</v>
      </c>
      <c r="CS385" s="111">
        <f t="shared" si="39"/>
        <v>0</v>
      </c>
      <c r="CT385" s="103"/>
      <c r="CU385" s="109">
        <f t="shared" si="40"/>
        <v>0</v>
      </c>
      <c r="DF385"/>
    </row>
    <row r="386" spans="38:110" ht="25.5" customHeight="1" x14ac:dyDescent="0.25">
      <c r="AL386" s="27"/>
      <c r="CQ386" s="109">
        <f t="shared" si="37"/>
        <v>0</v>
      </c>
      <c r="CR386" s="111">
        <f t="shared" si="38"/>
        <v>0</v>
      </c>
      <c r="CS386" s="111">
        <f t="shared" si="39"/>
        <v>0</v>
      </c>
      <c r="CT386" s="103"/>
      <c r="CU386" s="109">
        <f t="shared" si="40"/>
        <v>0</v>
      </c>
      <c r="DF386"/>
    </row>
    <row r="387" spans="38:110" ht="25.5" customHeight="1" x14ac:dyDescent="0.25">
      <c r="AL387" s="27"/>
      <c r="CQ387" s="109">
        <f t="shared" si="37"/>
        <v>0</v>
      </c>
      <c r="CR387" s="111">
        <f t="shared" si="38"/>
        <v>0</v>
      </c>
      <c r="CS387" s="111">
        <f t="shared" si="39"/>
        <v>0</v>
      </c>
      <c r="CT387" s="103"/>
      <c r="CU387" s="109">
        <f t="shared" si="40"/>
        <v>0</v>
      </c>
      <c r="DF387"/>
    </row>
    <row r="388" spans="38:110" ht="25.5" customHeight="1" x14ac:dyDescent="0.25">
      <c r="AL388" s="27"/>
      <c r="CQ388" s="109">
        <f t="shared" si="37"/>
        <v>0</v>
      </c>
      <c r="CR388" s="111">
        <f t="shared" si="38"/>
        <v>0</v>
      </c>
      <c r="CS388" s="111">
        <f t="shared" si="39"/>
        <v>0</v>
      </c>
      <c r="CT388" s="103"/>
      <c r="CU388" s="109">
        <f t="shared" si="40"/>
        <v>0</v>
      </c>
      <c r="DF388"/>
    </row>
    <row r="389" spans="38:110" ht="25.5" customHeight="1" x14ac:dyDescent="0.25">
      <c r="AL389" s="27"/>
      <c r="CQ389" s="109">
        <f t="shared" si="37"/>
        <v>0</v>
      </c>
      <c r="CR389" s="111">
        <f t="shared" si="38"/>
        <v>0</v>
      </c>
      <c r="CS389" s="111">
        <f t="shared" si="39"/>
        <v>0</v>
      </c>
      <c r="CT389" s="103"/>
      <c r="CU389" s="109">
        <f t="shared" si="40"/>
        <v>0</v>
      </c>
      <c r="DF389"/>
    </row>
    <row r="390" spans="38:110" ht="25.5" customHeight="1" x14ac:dyDescent="0.25">
      <c r="AL390" s="27"/>
      <c r="CQ390" s="109">
        <f t="shared" si="37"/>
        <v>0</v>
      </c>
      <c r="CR390" s="111">
        <f t="shared" si="38"/>
        <v>0</v>
      </c>
      <c r="CS390" s="111">
        <f t="shared" si="39"/>
        <v>0</v>
      </c>
      <c r="CT390" s="103"/>
      <c r="CU390" s="109">
        <f t="shared" si="40"/>
        <v>0</v>
      </c>
      <c r="DF390"/>
    </row>
    <row r="391" spans="38:110" ht="25.5" customHeight="1" x14ac:dyDescent="0.25">
      <c r="AL391" s="27"/>
      <c r="CQ391" s="109">
        <f t="shared" si="37"/>
        <v>0</v>
      </c>
      <c r="CR391" s="111">
        <f t="shared" si="38"/>
        <v>0</v>
      </c>
      <c r="CS391" s="111">
        <f t="shared" si="39"/>
        <v>0</v>
      </c>
      <c r="CT391" s="103"/>
      <c r="CU391" s="109">
        <f t="shared" si="40"/>
        <v>0</v>
      </c>
      <c r="DF391"/>
    </row>
    <row r="392" spans="38:110" ht="25.5" customHeight="1" x14ac:dyDescent="0.25">
      <c r="AL392" s="27"/>
      <c r="CQ392" s="109">
        <f t="shared" si="37"/>
        <v>0</v>
      </c>
      <c r="CR392" s="111">
        <f t="shared" si="38"/>
        <v>0</v>
      </c>
      <c r="CS392" s="111">
        <f t="shared" si="39"/>
        <v>0</v>
      </c>
      <c r="CT392" s="103"/>
      <c r="CU392" s="109">
        <f t="shared" si="40"/>
        <v>0</v>
      </c>
      <c r="DF392"/>
    </row>
    <row r="393" spans="38:110" ht="25.5" customHeight="1" x14ac:dyDescent="0.25">
      <c r="AL393" s="27"/>
      <c r="CQ393" s="109">
        <f t="shared" si="37"/>
        <v>0</v>
      </c>
      <c r="CR393" s="111">
        <f t="shared" si="38"/>
        <v>0</v>
      </c>
      <c r="CS393" s="111">
        <f t="shared" si="39"/>
        <v>0</v>
      </c>
      <c r="CT393" s="103"/>
      <c r="CU393" s="109">
        <f t="shared" si="40"/>
        <v>0</v>
      </c>
      <c r="DF393"/>
    </row>
    <row r="394" spans="38:110" ht="25.5" customHeight="1" x14ac:dyDescent="0.25">
      <c r="AL394" s="27"/>
      <c r="CQ394" s="109">
        <f t="shared" si="37"/>
        <v>0</v>
      </c>
      <c r="CR394" s="111">
        <f t="shared" si="38"/>
        <v>0</v>
      </c>
      <c r="CS394" s="111">
        <f t="shared" si="39"/>
        <v>0</v>
      </c>
      <c r="CT394" s="103"/>
      <c r="CU394" s="109">
        <f t="shared" si="40"/>
        <v>0</v>
      </c>
      <c r="DF394"/>
    </row>
    <row r="395" spans="38:110" ht="25.5" customHeight="1" x14ac:dyDescent="0.25">
      <c r="AL395" s="27"/>
      <c r="CQ395" s="109">
        <f t="shared" si="37"/>
        <v>0</v>
      </c>
      <c r="CR395" s="111">
        <f t="shared" si="38"/>
        <v>0</v>
      </c>
      <c r="CS395" s="111">
        <f t="shared" si="39"/>
        <v>0</v>
      </c>
      <c r="CT395" s="103"/>
      <c r="CU395" s="109">
        <f t="shared" si="40"/>
        <v>0</v>
      </c>
      <c r="DF395"/>
    </row>
    <row r="396" spans="38:110" ht="25.5" customHeight="1" x14ac:dyDescent="0.25">
      <c r="AL396" s="27"/>
      <c r="CQ396" s="109">
        <f t="shared" ref="CQ396:CQ424" si="41">+CA396+CG396+CM396</f>
        <v>0</v>
      </c>
      <c r="CR396" s="111">
        <f t="shared" ref="CR396:CR424" si="42">CB396+CH396+CN396</f>
        <v>0</v>
      </c>
      <c r="CS396" s="111">
        <f t="shared" ref="CS396:CS424" si="43">CC396+CI396+CO396</f>
        <v>0</v>
      </c>
      <c r="CT396" s="103"/>
      <c r="CU396" s="109">
        <f t="shared" ref="CU396:CU424" si="44">+AI396+CA396+CG396+CM396</f>
        <v>0</v>
      </c>
      <c r="DF396"/>
    </row>
    <row r="397" spans="38:110" ht="25.5" customHeight="1" x14ac:dyDescent="0.25">
      <c r="AL397" s="27"/>
      <c r="CQ397" s="109">
        <f t="shared" si="41"/>
        <v>0</v>
      </c>
      <c r="CR397" s="111">
        <f t="shared" si="42"/>
        <v>0</v>
      </c>
      <c r="CS397" s="111">
        <f t="shared" si="43"/>
        <v>0</v>
      </c>
      <c r="CT397" s="103"/>
      <c r="CU397" s="109">
        <f t="shared" si="44"/>
        <v>0</v>
      </c>
      <c r="DF397"/>
    </row>
    <row r="398" spans="38:110" ht="25.5" customHeight="1" x14ac:dyDescent="0.25">
      <c r="AL398" s="27"/>
      <c r="CQ398" s="109">
        <f t="shared" si="41"/>
        <v>0</v>
      </c>
      <c r="CR398" s="111">
        <f t="shared" si="42"/>
        <v>0</v>
      </c>
      <c r="CS398" s="111">
        <f t="shared" si="43"/>
        <v>0</v>
      </c>
      <c r="CT398" s="103"/>
      <c r="CU398" s="109">
        <f t="shared" si="44"/>
        <v>0</v>
      </c>
      <c r="DF398"/>
    </row>
    <row r="399" spans="38:110" ht="25.5" customHeight="1" x14ac:dyDescent="0.25">
      <c r="AL399" s="27"/>
      <c r="CQ399" s="109">
        <f t="shared" si="41"/>
        <v>0</v>
      </c>
      <c r="CR399" s="111">
        <f t="shared" si="42"/>
        <v>0</v>
      </c>
      <c r="CS399" s="111">
        <f t="shared" si="43"/>
        <v>0</v>
      </c>
      <c r="CT399" s="103"/>
      <c r="CU399" s="109">
        <f t="shared" si="44"/>
        <v>0</v>
      </c>
      <c r="DF399"/>
    </row>
    <row r="400" spans="38:110" ht="25.5" customHeight="1" x14ac:dyDescent="0.25">
      <c r="AL400" s="27"/>
      <c r="CQ400" s="109">
        <f t="shared" si="41"/>
        <v>0</v>
      </c>
      <c r="CR400" s="111">
        <f t="shared" si="42"/>
        <v>0</v>
      </c>
      <c r="CS400" s="111">
        <f t="shared" si="43"/>
        <v>0</v>
      </c>
      <c r="CT400" s="103"/>
      <c r="CU400" s="109">
        <f t="shared" si="44"/>
        <v>0</v>
      </c>
      <c r="DF400"/>
    </row>
    <row r="401" spans="38:110" ht="25.5" customHeight="1" x14ac:dyDescent="0.25">
      <c r="AL401" s="27"/>
      <c r="CQ401" s="109">
        <f t="shared" si="41"/>
        <v>0</v>
      </c>
      <c r="CR401" s="111">
        <f t="shared" si="42"/>
        <v>0</v>
      </c>
      <c r="CS401" s="111">
        <f t="shared" si="43"/>
        <v>0</v>
      </c>
      <c r="CT401" s="103"/>
      <c r="CU401" s="109">
        <f t="shared" si="44"/>
        <v>0</v>
      </c>
      <c r="DF401"/>
    </row>
    <row r="402" spans="38:110" ht="25.5" customHeight="1" x14ac:dyDescent="0.25">
      <c r="AL402" s="27"/>
      <c r="CQ402" s="109">
        <f t="shared" si="41"/>
        <v>0</v>
      </c>
      <c r="CR402" s="111">
        <f t="shared" si="42"/>
        <v>0</v>
      </c>
      <c r="CS402" s="111">
        <f t="shared" si="43"/>
        <v>0</v>
      </c>
      <c r="CT402" s="103"/>
      <c r="CU402" s="109">
        <f t="shared" si="44"/>
        <v>0</v>
      </c>
      <c r="DF402"/>
    </row>
    <row r="403" spans="38:110" ht="25.5" customHeight="1" x14ac:dyDescent="0.25">
      <c r="AL403" s="27"/>
      <c r="CQ403" s="109">
        <f t="shared" si="41"/>
        <v>0</v>
      </c>
      <c r="CR403" s="111">
        <f t="shared" si="42"/>
        <v>0</v>
      </c>
      <c r="CS403" s="111">
        <f t="shared" si="43"/>
        <v>0</v>
      </c>
      <c r="CT403" s="103"/>
      <c r="CU403" s="109">
        <f t="shared" si="44"/>
        <v>0</v>
      </c>
      <c r="DF403"/>
    </row>
    <row r="404" spans="38:110" ht="25.5" customHeight="1" x14ac:dyDescent="0.25">
      <c r="AL404" s="27"/>
      <c r="CQ404" s="109">
        <f t="shared" si="41"/>
        <v>0</v>
      </c>
      <c r="CR404" s="111">
        <f t="shared" si="42"/>
        <v>0</v>
      </c>
      <c r="CS404" s="111">
        <f t="shared" si="43"/>
        <v>0</v>
      </c>
      <c r="CT404" s="103"/>
      <c r="CU404" s="109">
        <f t="shared" si="44"/>
        <v>0</v>
      </c>
      <c r="DF404"/>
    </row>
    <row r="405" spans="38:110" ht="25.5" customHeight="1" x14ac:dyDescent="0.25">
      <c r="AL405" s="27"/>
      <c r="CQ405" s="109">
        <f t="shared" si="41"/>
        <v>0</v>
      </c>
      <c r="CR405" s="111">
        <f t="shared" si="42"/>
        <v>0</v>
      </c>
      <c r="CS405" s="111">
        <f t="shared" si="43"/>
        <v>0</v>
      </c>
      <c r="CT405" s="103"/>
      <c r="CU405" s="109">
        <f t="shared" si="44"/>
        <v>0</v>
      </c>
      <c r="DF405"/>
    </row>
    <row r="406" spans="38:110" ht="25.5" customHeight="1" x14ac:dyDescent="0.25">
      <c r="AL406" s="27"/>
      <c r="CQ406" s="109">
        <f t="shared" si="41"/>
        <v>0</v>
      </c>
      <c r="CR406" s="111">
        <f t="shared" si="42"/>
        <v>0</v>
      </c>
      <c r="CS406" s="111">
        <f t="shared" si="43"/>
        <v>0</v>
      </c>
      <c r="CT406" s="103"/>
      <c r="CU406" s="109">
        <f t="shared" si="44"/>
        <v>0</v>
      </c>
      <c r="DF406"/>
    </row>
    <row r="407" spans="38:110" ht="25.5" customHeight="1" x14ac:dyDescent="0.25">
      <c r="AL407" s="27"/>
      <c r="CQ407" s="109">
        <f t="shared" si="41"/>
        <v>0</v>
      </c>
      <c r="CR407" s="111">
        <f t="shared" si="42"/>
        <v>0</v>
      </c>
      <c r="CS407" s="111">
        <f t="shared" si="43"/>
        <v>0</v>
      </c>
      <c r="CT407" s="103"/>
      <c r="CU407" s="109">
        <f t="shared" si="44"/>
        <v>0</v>
      </c>
      <c r="DF407"/>
    </row>
    <row r="408" spans="38:110" ht="25.5" customHeight="1" x14ac:dyDescent="0.25">
      <c r="AL408" s="27"/>
      <c r="CQ408" s="109">
        <f t="shared" si="41"/>
        <v>0</v>
      </c>
      <c r="CR408" s="111">
        <f t="shared" si="42"/>
        <v>0</v>
      </c>
      <c r="CS408" s="111">
        <f t="shared" si="43"/>
        <v>0</v>
      </c>
      <c r="CT408" s="103"/>
      <c r="CU408" s="109">
        <f t="shared" si="44"/>
        <v>0</v>
      </c>
      <c r="DF408"/>
    </row>
    <row r="409" spans="38:110" ht="25.5" customHeight="1" x14ac:dyDescent="0.25">
      <c r="AL409" s="27"/>
      <c r="CQ409" s="109">
        <f t="shared" si="41"/>
        <v>0</v>
      </c>
      <c r="CR409" s="111">
        <f t="shared" si="42"/>
        <v>0</v>
      </c>
      <c r="CS409" s="111">
        <f t="shared" si="43"/>
        <v>0</v>
      </c>
      <c r="CT409" s="103"/>
      <c r="CU409" s="109">
        <f t="shared" si="44"/>
        <v>0</v>
      </c>
      <c r="DF409"/>
    </row>
    <row r="410" spans="38:110" ht="25.5" customHeight="1" x14ac:dyDescent="0.25">
      <c r="AL410" s="27"/>
      <c r="CQ410" s="109">
        <f t="shared" si="41"/>
        <v>0</v>
      </c>
      <c r="CR410" s="111">
        <f t="shared" si="42"/>
        <v>0</v>
      </c>
      <c r="CS410" s="111">
        <f t="shared" si="43"/>
        <v>0</v>
      </c>
      <c r="CT410" s="103"/>
      <c r="CU410" s="109">
        <f t="shared" si="44"/>
        <v>0</v>
      </c>
      <c r="DF410"/>
    </row>
    <row r="411" spans="38:110" ht="25.5" customHeight="1" x14ac:dyDescent="0.25">
      <c r="AL411" s="27"/>
      <c r="CQ411" s="109">
        <f t="shared" si="41"/>
        <v>0</v>
      </c>
      <c r="CR411" s="111">
        <f t="shared" si="42"/>
        <v>0</v>
      </c>
      <c r="CS411" s="111">
        <f t="shared" si="43"/>
        <v>0</v>
      </c>
      <c r="CT411" s="103"/>
      <c r="CU411" s="109">
        <f t="shared" si="44"/>
        <v>0</v>
      </c>
      <c r="DF411"/>
    </row>
    <row r="412" spans="38:110" ht="25.5" customHeight="1" x14ac:dyDescent="0.25">
      <c r="AL412" s="27"/>
      <c r="CQ412" s="109">
        <f t="shared" si="41"/>
        <v>0</v>
      </c>
      <c r="CR412" s="111">
        <f t="shared" si="42"/>
        <v>0</v>
      </c>
      <c r="CS412" s="111">
        <f t="shared" si="43"/>
        <v>0</v>
      </c>
      <c r="CT412" s="103"/>
      <c r="CU412" s="109">
        <f t="shared" si="44"/>
        <v>0</v>
      </c>
      <c r="DF412"/>
    </row>
    <row r="413" spans="38:110" ht="25.5" customHeight="1" x14ac:dyDescent="0.25">
      <c r="AL413" s="27"/>
      <c r="CQ413" s="109">
        <f t="shared" si="41"/>
        <v>0</v>
      </c>
      <c r="CR413" s="111">
        <f t="shared" si="42"/>
        <v>0</v>
      </c>
      <c r="CS413" s="111">
        <f t="shared" si="43"/>
        <v>0</v>
      </c>
      <c r="CT413" s="103"/>
      <c r="CU413" s="109">
        <f t="shared" si="44"/>
        <v>0</v>
      </c>
      <c r="DF413"/>
    </row>
    <row r="414" spans="38:110" ht="25.5" customHeight="1" x14ac:dyDescent="0.25">
      <c r="AL414" s="27"/>
      <c r="CQ414" s="109">
        <f t="shared" si="41"/>
        <v>0</v>
      </c>
      <c r="CR414" s="111">
        <f t="shared" si="42"/>
        <v>0</v>
      </c>
      <c r="CS414" s="111">
        <f t="shared" si="43"/>
        <v>0</v>
      </c>
      <c r="CT414" s="103"/>
      <c r="CU414" s="109">
        <f t="shared" si="44"/>
        <v>0</v>
      </c>
      <c r="DF414"/>
    </row>
    <row r="415" spans="38:110" ht="25.5" customHeight="1" x14ac:dyDescent="0.25">
      <c r="AL415" s="27"/>
      <c r="CQ415" s="109">
        <f t="shared" si="41"/>
        <v>0</v>
      </c>
      <c r="CR415" s="111">
        <f t="shared" si="42"/>
        <v>0</v>
      </c>
      <c r="CS415" s="111">
        <f t="shared" si="43"/>
        <v>0</v>
      </c>
      <c r="CT415" s="103"/>
      <c r="CU415" s="109">
        <f t="shared" si="44"/>
        <v>0</v>
      </c>
      <c r="DF415"/>
    </row>
    <row r="416" spans="38:110" ht="25.5" customHeight="1" x14ac:dyDescent="0.25">
      <c r="AL416" s="27"/>
      <c r="CQ416" s="109">
        <f t="shared" si="41"/>
        <v>0</v>
      </c>
      <c r="CR416" s="111">
        <f t="shared" si="42"/>
        <v>0</v>
      </c>
      <c r="CS416" s="111">
        <f t="shared" si="43"/>
        <v>0</v>
      </c>
      <c r="CT416" s="103"/>
      <c r="CU416" s="109">
        <f t="shared" si="44"/>
        <v>0</v>
      </c>
      <c r="DF416"/>
    </row>
    <row r="417" spans="5:110" ht="25.5" customHeight="1" x14ac:dyDescent="0.25">
      <c r="AL417" s="27"/>
      <c r="CQ417" s="109">
        <f t="shared" si="41"/>
        <v>0</v>
      </c>
      <c r="CR417" s="111">
        <f t="shared" si="42"/>
        <v>0</v>
      </c>
      <c r="CS417" s="111">
        <f t="shared" si="43"/>
        <v>0</v>
      </c>
      <c r="CT417" s="103"/>
      <c r="CU417" s="109">
        <f t="shared" si="44"/>
        <v>0</v>
      </c>
      <c r="DF417"/>
    </row>
    <row r="418" spans="5:110" ht="25.5" customHeight="1" x14ac:dyDescent="0.25">
      <c r="AL418" s="27"/>
      <c r="CQ418" s="109">
        <f t="shared" si="41"/>
        <v>0</v>
      </c>
      <c r="CR418" s="111">
        <f t="shared" si="42"/>
        <v>0</v>
      </c>
      <c r="CS418" s="111">
        <f t="shared" si="43"/>
        <v>0</v>
      </c>
      <c r="CT418" s="103"/>
      <c r="CU418" s="109">
        <f t="shared" si="44"/>
        <v>0</v>
      </c>
      <c r="DF418"/>
    </row>
    <row r="419" spans="5:110" ht="25.5" customHeight="1" x14ac:dyDescent="0.25">
      <c r="AL419" s="27"/>
      <c r="CQ419" s="109">
        <f t="shared" si="41"/>
        <v>0</v>
      </c>
      <c r="CR419" s="111">
        <f t="shared" si="42"/>
        <v>0</v>
      </c>
      <c r="CS419" s="111">
        <f t="shared" si="43"/>
        <v>0</v>
      </c>
      <c r="CT419" s="103"/>
      <c r="CU419" s="109">
        <f t="shared" si="44"/>
        <v>0</v>
      </c>
      <c r="DF419"/>
    </row>
    <row r="420" spans="5:110" ht="25.5" customHeight="1" x14ac:dyDescent="0.25">
      <c r="AL420" s="27"/>
      <c r="CQ420" s="109">
        <f t="shared" si="41"/>
        <v>0</v>
      </c>
      <c r="CR420" s="111">
        <f t="shared" si="42"/>
        <v>0</v>
      </c>
      <c r="CS420" s="111">
        <f t="shared" si="43"/>
        <v>0</v>
      </c>
      <c r="CT420" s="103"/>
      <c r="CU420" s="109">
        <f t="shared" si="44"/>
        <v>0</v>
      </c>
      <c r="DF420"/>
    </row>
    <row r="421" spans="5:110" ht="25.5" customHeight="1" x14ac:dyDescent="0.25">
      <c r="AL421" s="27"/>
      <c r="CQ421" s="109">
        <f t="shared" si="41"/>
        <v>0</v>
      </c>
      <c r="CR421" s="111">
        <f t="shared" si="42"/>
        <v>0</v>
      </c>
      <c r="CS421" s="111">
        <f t="shared" si="43"/>
        <v>0</v>
      </c>
      <c r="CT421" s="103"/>
      <c r="CU421" s="109">
        <f t="shared" si="44"/>
        <v>0</v>
      </c>
      <c r="DF421"/>
    </row>
    <row r="422" spans="5:110" ht="25.5" customHeight="1" x14ac:dyDescent="0.25">
      <c r="AL422" s="27"/>
      <c r="CQ422" s="109">
        <f t="shared" si="41"/>
        <v>0</v>
      </c>
      <c r="CR422" s="111">
        <f t="shared" si="42"/>
        <v>0</v>
      </c>
      <c r="CS422" s="111">
        <f t="shared" si="43"/>
        <v>0</v>
      </c>
      <c r="CT422" s="103"/>
      <c r="CU422" s="109">
        <f t="shared" si="44"/>
        <v>0</v>
      </c>
      <c r="DF422"/>
    </row>
    <row r="423" spans="5:110" ht="25.5" customHeight="1" x14ac:dyDescent="0.25">
      <c r="AL423" s="27"/>
      <c r="CQ423" s="109">
        <f t="shared" si="41"/>
        <v>0</v>
      </c>
      <c r="CR423" s="111">
        <f t="shared" si="42"/>
        <v>0</v>
      </c>
      <c r="CS423" s="111">
        <f t="shared" si="43"/>
        <v>0</v>
      </c>
      <c r="CT423" s="103"/>
      <c r="CU423" s="109">
        <f t="shared" si="44"/>
        <v>0</v>
      </c>
      <c r="DF423"/>
    </row>
    <row r="424" spans="5:110" ht="25.5" customHeight="1" x14ac:dyDescent="0.25">
      <c r="AL424" s="27"/>
      <c r="CQ424" s="109">
        <f t="shared" si="41"/>
        <v>0</v>
      </c>
      <c r="CR424" s="111">
        <f t="shared" si="42"/>
        <v>0</v>
      </c>
      <c r="CS424" s="111">
        <f t="shared" si="43"/>
        <v>0</v>
      </c>
      <c r="CT424" s="103"/>
      <c r="CU424" s="109">
        <f t="shared" si="44"/>
        <v>0</v>
      </c>
      <c r="DF424"/>
    </row>
    <row r="425" spans="5:110" ht="25.5" customHeight="1" x14ac:dyDescent="0.25">
      <c r="E425" s="246"/>
      <c r="G425" s="5"/>
      <c r="AL425" s="27"/>
    </row>
    <row r="426" spans="5:110" ht="25.5" customHeight="1" x14ac:dyDescent="0.25">
      <c r="G426" s="5"/>
      <c r="AL426" s="27"/>
    </row>
    <row r="427" spans="5:110" ht="25.5" customHeight="1" x14ac:dyDescent="0.25">
      <c r="AL427" s="27"/>
    </row>
    <row r="428" spans="5:110" ht="25.5" customHeight="1" x14ac:dyDescent="0.25">
      <c r="AL428" s="27"/>
    </row>
    <row r="1045787" spans="104:109" ht="25.5" customHeight="1" x14ac:dyDescent="0.25">
      <c r="CZ1045787" s="142"/>
      <c r="DA1045787" s="143"/>
      <c r="DB1045787" s="143"/>
      <c r="DC1045787" s="143"/>
      <c r="DD1045787" s="143"/>
      <c r="DE1045787" s="143"/>
    </row>
  </sheetData>
  <autoFilter ref="A2:GF424"/>
  <mergeCells count="6">
    <mergeCell ref="CU1:DN1"/>
    <mergeCell ref="AN1:AX1"/>
    <mergeCell ref="A1:J1"/>
    <mergeCell ref="AB1:AM1"/>
    <mergeCell ref="AY1:CT1"/>
    <mergeCell ref="K1:AA1"/>
  </mergeCells>
  <conditionalFormatting sqref="AB192:AC193">
    <cfRule type="cellIs" dxfId="3" priority="57" operator="lessThan">
      <formula>0</formula>
    </cfRule>
  </conditionalFormatting>
  <conditionalFormatting sqref="AB3:AC195 AY3:BO1048576">
    <cfRule type="cellIs" dxfId="2" priority="6" operator="greaterThan">
      <formula>0</formula>
    </cfRule>
  </conditionalFormatting>
  <conditionalFormatting sqref="AB196 AB197:AC351">
    <cfRule type="cellIs" dxfId="1" priority="64" operator="greaterThan">
      <formula>0</formula>
    </cfRule>
  </conditionalFormatting>
  <conditionalFormatting sqref="CA86 CQ1:CQ1048576">
    <cfRule type="cellIs" dxfId="0" priority="54" operator="equal">
      <formula>0</formula>
    </cfRule>
  </conditionalFormatting>
  <dataValidations count="11">
    <dataValidation type="list" allowBlank="1" showInputMessage="1" showErrorMessage="1" sqref="G425:G426 G3:G351">
      <formula1>tipo</formula1>
    </dataValidation>
    <dataValidation type="list" allowBlank="1" showInputMessage="1" showErrorMessage="1" sqref="H3:H351">
      <formula1>modal</formula1>
    </dataValidation>
    <dataValidation type="list" allowBlank="1" showInputMessage="1" showErrorMessage="1" sqref="I3:I351">
      <formula1>procedimiento</formula1>
    </dataValidation>
    <dataValidation type="date" allowBlank="1" showInputMessage="1" showErrorMessage="1" errorTitle="Error" error="La fecha de suscripción debe estar entre el 1/01/2021 a 30/04/2021." sqref="AD289:AE289">
      <formula1>44197</formula1>
      <formula2>44316</formula2>
    </dataValidation>
    <dataValidation type="list" allowBlank="1" showInputMessage="1" showErrorMessage="1" error="SELECCIONE SOLO 1_x000a_" sqref="BV105 BS3:BS351">
      <formula1>#REF!</formula1>
    </dataValidation>
    <dataValidation type="list" allowBlank="1" showInputMessage="1" showErrorMessage="1" error="SOLO NIT O C.C._x000a_" sqref="BP3:BP351">
      <formula1>#REF!</formula1>
    </dataValidation>
    <dataValidation type="list" allowBlank="1" showInputMessage="1" showErrorMessage="1" sqref="M4:M351 Q3:Q351">
      <formula1>#REF!</formula1>
    </dataValidation>
    <dataValidation type="list" allowBlank="1" showInputMessage="1" showErrorMessage="1" error="SELECCIONE UN SOLO NUMERO" sqref="AY3:BE206 AZ207:AZ351 BA207:BE351 AY207:AY351">
      <formula1>#REF!</formula1>
    </dataValidation>
    <dataValidation type="list" allowBlank="1" showInputMessage="1" showErrorMessage="1" error="ESCOJA UNO DE LOS TRES" sqref="AQ3:AQ351">
      <formula1>#REF!</formula1>
    </dataValidation>
    <dataValidation type="list" allowBlank="1" showInputMessage="1" showErrorMessage="1" error="SOLO UNO DE LA LISTA DESPLEGABLE_x000a_" sqref="U3:U351">
      <formula1>#REF!</formula1>
    </dataValidation>
    <dataValidation type="list" allowBlank="1" showInputMessage="1" showErrorMessage="1" error="SOLO NIT O C.C." sqref="M3">
      <formula1>#REF!</formula1>
    </dataValidation>
  </dataValidations>
  <hyperlinks>
    <hyperlink ref="E32" r:id="rId1"/>
    <hyperlink ref="E125" r:id="rId2"/>
    <hyperlink ref="E126" r:id="rId3"/>
    <hyperlink ref="E110" r:id="rId4"/>
    <hyperlink ref="E130" r:id="rId5"/>
    <hyperlink ref="E131" r:id="rId6"/>
    <hyperlink ref="E132" r:id="rId7"/>
    <hyperlink ref="E133" r:id="rId8"/>
    <hyperlink ref="E134" r:id="rId9"/>
    <hyperlink ref="E135" r:id="rId10"/>
    <hyperlink ref="E136" r:id="rId11"/>
    <hyperlink ref="E137" r:id="rId12"/>
    <hyperlink ref="E138" r:id="rId13"/>
    <hyperlink ref="E139" r:id="rId14"/>
    <hyperlink ref="E140" r:id="rId15"/>
    <hyperlink ref="E141" r:id="rId16"/>
    <hyperlink ref="E142" r:id="rId17"/>
    <hyperlink ref="E143" r:id="rId18"/>
    <hyperlink ref="E144" r:id="rId19"/>
    <hyperlink ref="E145" r:id="rId20"/>
    <hyperlink ref="E146" r:id="rId21"/>
    <hyperlink ref="E147" r:id="rId22"/>
    <hyperlink ref="E148" r:id="rId23"/>
    <hyperlink ref="E149" r:id="rId24"/>
    <hyperlink ref="E150" r:id="rId25"/>
    <hyperlink ref="E151" r:id="rId26"/>
    <hyperlink ref="E152" r:id="rId27"/>
    <hyperlink ref="E153" r:id="rId28"/>
    <hyperlink ref="E154" r:id="rId29"/>
    <hyperlink ref="E155" r:id="rId30"/>
    <hyperlink ref="E156" r:id="rId31"/>
    <hyperlink ref="E157" r:id="rId32"/>
    <hyperlink ref="E158" r:id="rId33"/>
    <hyperlink ref="E159" r:id="rId34"/>
    <hyperlink ref="E160" r:id="rId35"/>
    <hyperlink ref="E161" r:id="rId36"/>
    <hyperlink ref="E162" r:id="rId37"/>
    <hyperlink ref="E163" r:id="rId38"/>
    <hyperlink ref="E164" r:id="rId39"/>
    <hyperlink ref="E165" r:id="rId40"/>
    <hyperlink ref="E167" r:id="rId41"/>
    <hyperlink ref="E168" r:id="rId42"/>
    <hyperlink ref="E169" r:id="rId43"/>
    <hyperlink ref="E166" r:id="rId44"/>
    <hyperlink ref="E170" r:id="rId45"/>
    <hyperlink ref="E171" r:id="rId46"/>
    <hyperlink ref="E172" r:id="rId47"/>
    <hyperlink ref="E173" r:id="rId48"/>
    <hyperlink ref="E174" r:id="rId49"/>
    <hyperlink ref="E175" r:id="rId50"/>
    <hyperlink ref="E176" r:id="rId51"/>
    <hyperlink ref="E177" r:id="rId52"/>
    <hyperlink ref="E178" r:id="rId53"/>
    <hyperlink ref="E179" r:id="rId54"/>
    <hyperlink ref="E180" r:id="rId55"/>
    <hyperlink ref="E181" r:id="rId56"/>
    <hyperlink ref="E3" r:id="rId57"/>
    <hyperlink ref="E4" r:id="rId58"/>
    <hyperlink ref="E5" r:id="rId59"/>
    <hyperlink ref="E7" r:id="rId60"/>
    <hyperlink ref="E8" r:id="rId61"/>
    <hyperlink ref="E9" r:id="rId62"/>
    <hyperlink ref="E11" r:id="rId63"/>
    <hyperlink ref="E12" r:id="rId64"/>
    <hyperlink ref="E13" r:id="rId65"/>
    <hyperlink ref="E14" r:id="rId66"/>
    <hyperlink ref="E15" r:id="rId67"/>
    <hyperlink ref="E16" r:id="rId68"/>
    <hyperlink ref="E17" r:id="rId69"/>
    <hyperlink ref="E18" r:id="rId70"/>
    <hyperlink ref="E19" r:id="rId71"/>
    <hyperlink ref="E24" r:id="rId72"/>
    <hyperlink ref="E29" r:id="rId73"/>
    <hyperlink ref="E34" r:id="rId74"/>
    <hyperlink ref="E39" r:id="rId75"/>
    <hyperlink ref="E183" r:id="rId76"/>
    <hyperlink ref="E182" r:id="rId77"/>
    <hyperlink ref="E184" r:id="rId78"/>
    <hyperlink ref="E185" r:id="rId79"/>
    <hyperlink ref="E6" r:id="rId80"/>
    <hyperlink ref="E10" r:id="rId81"/>
    <hyperlink ref="E30" r:id="rId82"/>
    <hyperlink ref="E36" r:id="rId83"/>
    <hyperlink ref="E37" r:id="rId84"/>
    <hyperlink ref="E38" r:id="rId85"/>
    <hyperlink ref="E43" r:id="rId86"/>
    <hyperlink ref="E45" r:id="rId87"/>
    <hyperlink ref="E55" r:id="rId88"/>
    <hyperlink ref="E62" r:id="rId89"/>
    <hyperlink ref="E64" r:id="rId90"/>
    <hyperlink ref="E76" r:id="rId91"/>
    <hyperlink ref="E111" r:id="rId92"/>
    <hyperlink ref="E186" r:id="rId93"/>
    <hyperlink ref="E109" r:id="rId94"/>
    <hyperlink ref="E187" r:id="rId95"/>
    <hyperlink ref="E188" r:id="rId96"/>
    <hyperlink ref="E189" r:id="rId97"/>
    <hyperlink ref="E190" r:id="rId98"/>
    <hyperlink ref="E191" r:id="rId99"/>
    <hyperlink ref="E192" r:id="rId100"/>
    <hyperlink ref="E194" r:id="rId101"/>
    <hyperlink ref="E193" r:id="rId102"/>
    <hyperlink ref="E112" r:id="rId103"/>
    <hyperlink ref="E195" r:id="rId104"/>
    <hyperlink ref="E196" r:id="rId105"/>
    <hyperlink ref="E81" r:id="rId106" display="https://community.secop.gov.co/Public/Tendering/OpportunityDetail/Index?noticeUID=CO1.NTC.2628436&amp;isFromPublicArea=True&amp;isModal=Falsehttps://community.secop.gov.co/Public/Tendering/OpportunityDetail/Index?noticeUID=CO1.NTC.2628436&amp;isFromPublicArea=True&amp;isModal=False"/>
    <hyperlink ref="E197" r:id="rId107" display="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hyperlink ref="E198" r:id="rId108"/>
    <hyperlink ref="E199" r:id="rId109"/>
    <hyperlink ref="E201" r:id="rId110"/>
    <hyperlink ref="E203" r:id="rId111"/>
    <hyperlink ref="E204" r:id="rId112"/>
    <hyperlink ref="E205" r:id="rId113"/>
    <hyperlink ref="E206" r:id="rId114"/>
    <hyperlink ref="E208" r:id="rId115"/>
    <hyperlink ref="E209" r:id="rId116"/>
    <hyperlink ref="E210" r:id="rId117"/>
    <hyperlink ref="E211" r:id="rId118"/>
    <hyperlink ref="E212" r:id="rId119"/>
    <hyperlink ref="E213" r:id="rId120"/>
    <hyperlink ref="E214" r:id="rId121"/>
    <hyperlink ref="E200" r:id="rId122"/>
    <hyperlink ref="E216" r:id="rId123" display="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hyperlink ref="E215" r:id="rId124"/>
    <hyperlink ref="E217" r:id="rId125"/>
    <hyperlink ref="E218" r:id="rId126"/>
    <hyperlink ref="E219" r:id="rId127"/>
    <hyperlink ref="E220" r:id="rId128"/>
    <hyperlink ref="E221" r:id="rId129"/>
    <hyperlink ref="E222" r:id="rId130" display="https://community.secop.gov.co/Public/Tendering/OpportunityDetail/Index?noticeUID=CO1.NTC.3179633&amp;isFromPublicArea=True&amp;isModal=False"/>
    <hyperlink ref="E223" r:id="rId131"/>
    <hyperlink ref="E224" r:id="rId132"/>
    <hyperlink ref="E225" r:id="rId133"/>
    <hyperlink ref="E226" r:id="rId134"/>
    <hyperlink ref="E227" r:id="rId135"/>
    <hyperlink ref="E228" r:id="rId136"/>
    <hyperlink ref="E229" r:id="rId137"/>
    <hyperlink ref="E230" r:id="rId138"/>
    <hyperlink ref="E231" r:id="rId139"/>
    <hyperlink ref="E232" r:id="rId140"/>
    <hyperlink ref="E233" r:id="rId141"/>
    <hyperlink ref="E234" r:id="rId142"/>
    <hyperlink ref="E235" r:id="rId143"/>
    <hyperlink ref="E236" r:id="rId144"/>
    <hyperlink ref="E237" r:id="rId145"/>
    <hyperlink ref="E238" r:id="rId146"/>
    <hyperlink ref="E240" r:id="rId147"/>
    <hyperlink ref="E241" r:id="rId148"/>
    <hyperlink ref="E207" r:id="rId149"/>
    <hyperlink ref="E239" r:id="rId150"/>
    <hyperlink ref="E242" r:id="rId151"/>
    <hyperlink ref="E243" r:id="rId152"/>
    <hyperlink ref="E245" r:id="rId153"/>
    <hyperlink ref="E246" r:id="rId154"/>
    <hyperlink ref="E247" r:id="rId155"/>
    <hyperlink ref="E248" r:id="rId156"/>
    <hyperlink ref="E251" r:id="rId157"/>
    <hyperlink ref="E252" r:id="rId158"/>
    <hyperlink ref="E253" r:id="rId159"/>
    <hyperlink ref="E254" r:id="rId160"/>
    <hyperlink ref="E255" r:id="rId161"/>
    <hyperlink ref="E256" r:id="rId162"/>
    <hyperlink ref="E257" r:id="rId163"/>
    <hyperlink ref="E260" r:id="rId164"/>
    <hyperlink ref="E95" r:id="rId165"/>
    <hyperlink ref="E258" r:id="rId166"/>
    <hyperlink ref="E259" r:id="rId167"/>
    <hyperlink ref="E261" r:id="rId168"/>
    <hyperlink ref="E262" r:id="rId169"/>
    <hyperlink ref="E263" r:id="rId170"/>
    <hyperlink ref="E264" r:id="rId171"/>
    <hyperlink ref="E265" r:id="rId172"/>
    <hyperlink ref="E266" r:id="rId173"/>
    <hyperlink ref="E267" r:id="rId174"/>
    <hyperlink ref="E268" r:id="rId175"/>
    <hyperlink ref="E269" r:id="rId176"/>
    <hyperlink ref="E271" r:id="rId177"/>
    <hyperlink ref="E123" r:id="rId178"/>
    <hyperlink ref="E249" r:id="rId179"/>
    <hyperlink ref="E250" r:id="rId180"/>
    <hyperlink ref="E274" r:id="rId181"/>
    <hyperlink ref="E275" r:id="rId182"/>
    <hyperlink ref="E276" r:id="rId183"/>
    <hyperlink ref="E277" r:id="rId184"/>
    <hyperlink ref="E278" r:id="rId185"/>
    <hyperlink ref="E281" r:id="rId186"/>
    <hyperlink ref="E282" r:id="rId187"/>
    <hyperlink ref="E283" r:id="rId188"/>
    <hyperlink ref="E284" r:id="rId189"/>
    <hyperlink ref="E285" r:id="rId190"/>
    <hyperlink ref="E288" r:id="rId191"/>
    <hyperlink ref="E290" r:id="rId192"/>
    <hyperlink ref="E291" r:id="rId193"/>
    <hyperlink ref="E292" r:id="rId194"/>
    <hyperlink ref="E280" r:id="rId195"/>
    <hyperlink ref="E287" r:id="rId196"/>
    <hyperlink ref="E289" r:id="rId197"/>
    <hyperlink ref="E297" r:id="rId198"/>
    <hyperlink ref="E298" r:id="rId199"/>
    <hyperlink ref="E299" r:id="rId200"/>
    <hyperlink ref="E300" r:id="rId201"/>
    <hyperlink ref="E303" r:id="rId202"/>
    <hyperlink ref="E302" r:id="rId203"/>
    <hyperlink ref="E301" r:id="rId204"/>
    <hyperlink ref="E296" r:id="rId205"/>
    <hyperlink ref="E295" r:id="rId206"/>
    <hyperlink ref="E294" r:id="rId207"/>
    <hyperlink ref="E293" r:id="rId208"/>
    <hyperlink ref="E270" r:id="rId209"/>
    <hyperlink ref="E279" r:id="rId210"/>
    <hyperlink ref="E286" r:id="rId211"/>
    <hyperlink ref="E304" r:id="rId212"/>
    <hyperlink ref="E308" r:id="rId213"/>
    <hyperlink ref="E309" r:id="rId214"/>
    <hyperlink ref="E310" r:id="rId215"/>
    <hyperlink ref="E306" r:id="rId216"/>
    <hyperlink ref="E311" r:id="rId217"/>
    <hyperlink ref="E272" r:id="rId218"/>
    <hyperlink ref="E273" r:id="rId219"/>
    <hyperlink ref="E312" r:id="rId220"/>
    <hyperlink ref="E313" r:id="rId221"/>
    <hyperlink ref="E317" r:id="rId222"/>
    <hyperlink ref="E318" r:id="rId223"/>
    <hyperlink ref="E327" r:id="rId224"/>
    <hyperlink ref="E328" r:id="rId225"/>
    <hyperlink ref="E329" r:id="rId226"/>
    <hyperlink ref="E330" r:id="rId227"/>
    <hyperlink ref="E331" r:id="rId228"/>
    <hyperlink ref="E332" r:id="rId229"/>
    <hyperlink ref="E319" r:id="rId230"/>
    <hyperlink ref="E320" r:id="rId231"/>
    <hyperlink ref="E321" r:id="rId232"/>
    <hyperlink ref="E322" r:id="rId233"/>
    <hyperlink ref="E323" r:id="rId234"/>
    <hyperlink ref="E324" r:id="rId235"/>
    <hyperlink ref="E325" r:id="rId236"/>
    <hyperlink ref="E326" r:id="rId237"/>
    <hyperlink ref="E307" r:id="rId238"/>
    <hyperlink ref="E244" r:id="rId239"/>
    <hyperlink ref="X333" r:id="rId240"/>
    <hyperlink ref="X334" r:id="rId241"/>
    <hyperlink ref="E333" r:id="rId242"/>
    <hyperlink ref="E334" r:id="rId243"/>
    <hyperlink ref="X335" r:id="rId244"/>
    <hyperlink ref="X336" r:id="rId245"/>
    <hyperlink ref="X337" r:id="rId246"/>
    <hyperlink ref="X338" r:id="rId247"/>
    <hyperlink ref="E335" r:id="rId248"/>
    <hyperlink ref="E336" r:id="rId249"/>
    <hyperlink ref="E337" r:id="rId250"/>
    <hyperlink ref="E338" r:id="rId251"/>
    <hyperlink ref="E314" r:id="rId252"/>
    <hyperlink ref="E339" r:id="rId253"/>
    <hyperlink ref="X340" r:id="rId254"/>
    <hyperlink ref="X341" r:id="rId255"/>
    <hyperlink ref="E342" r:id="rId256"/>
    <hyperlink ref="E341" r:id="rId257"/>
    <hyperlink ref="E340" r:id="rId258"/>
    <hyperlink ref="X342" r:id="rId259"/>
    <hyperlink ref="X348" r:id="rId260"/>
    <hyperlink ref="X351" r:id="rId261"/>
    <hyperlink ref="E348" r:id="rId262"/>
    <hyperlink ref="E351" r:id="rId263"/>
    <hyperlink ref="X343" r:id="rId264"/>
    <hyperlink ref="X344" r:id="rId265"/>
    <hyperlink ref="X345" r:id="rId266"/>
    <hyperlink ref="E343" r:id="rId267"/>
    <hyperlink ref="E344" r:id="rId268"/>
    <hyperlink ref="E345" r:id="rId269"/>
    <hyperlink ref="E90" r:id="rId270"/>
    <hyperlink ref="E120" r:id="rId271"/>
    <hyperlink ref="X350" r:id="rId272"/>
    <hyperlink ref="E346" r:id="rId273"/>
    <hyperlink ref="E350" r:id="rId274"/>
    <hyperlink ref="E349" r:id="rId275"/>
    <hyperlink ref="E316" r:id="rId276"/>
    <hyperlink ref="E315" r:id="rId277" display="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hyperlink ref="X325" r:id="rId278"/>
    <hyperlink ref="E47" r:id="rId279"/>
    <hyperlink ref="E60" r:id="rId280"/>
    <hyperlink ref="E77" r:id="rId281"/>
    <hyperlink ref="E121" r:id="rId282"/>
    <hyperlink ref="E26" r:id="rId283"/>
    <hyperlink ref="X347" r:id="rId284"/>
    <hyperlink ref="E347" r:id="rId285"/>
    <hyperlink ref="X201" r:id="rId286"/>
    <hyperlink ref="E42" r:id="rId287"/>
    <hyperlink ref="X3" r:id="rId288"/>
    <hyperlink ref="X314" r:id="rId289"/>
    <hyperlink ref="E74" r:id="rId290"/>
    <hyperlink ref="E103" r:id="rId291"/>
    <hyperlink ref="E105" r:id="rId292"/>
    <hyperlink ref="E107" r:id="rId293"/>
    <hyperlink ref="E114" r:id="rId294"/>
    <hyperlink ref="E115" r:id="rId295"/>
    <hyperlink ref="E116" r:id="rId296"/>
    <hyperlink ref="E117" r:id="rId297"/>
    <hyperlink ref="E118" r:id="rId298"/>
    <hyperlink ref="X322" r:id="rId299"/>
    <hyperlink ref="E27" r:id="rId300"/>
    <hyperlink ref="E59" r:id="rId301"/>
    <hyperlink ref="E61" r:id="rId302"/>
    <hyperlink ref="E63" r:id="rId303"/>
    <hyperlink ref="E65" r:id="rId304"/>
    <hyperlink ref="E66" r:id="rId305"/>
    <hyperlink ref="E67" r:id="rId306"/>
    <hyperlink ref="E70" r:id="rId307"/>
    <hyperlink ref="E71" r:id="rId308"/>
    <hyperlink ref="E72" r:id="rId309"/>
    <hyperlink ref="E75" r:id="rId310"/>
    <hyperlink ref="E78" r:id="rId311"/>
    <hyperlink ref="E79" r:id="rId312"/>
    <hyperlink ref="E80" r:id="rId313"/>
    <hyperlink ref="E82" r:id="rId314"/>
    <hyperlink ref="E83" r:id="rId315"/>
    <hyperlink ref="E84" r:id="rId316"/>
    <hyperlink ref="E85" r:id="rId317"/>
    <hyperlink ref="E89" r:id="rId318"/>
    <hyperlink ref="E91" r:id="rId319"/>
    <hyperlink ref="E92" r:id="rId320"/>
    <hyperlink ref="E93" r:id="rId321"/>
    <hyperlink ref="E94" r:id="rId322"/>
    <hyperlink ref="E96" r:id="rId323"/>
    <hyperlink ref="E97" r:id="rId324"/>
    <hyperlink ref="E98" r:id="rId325"/>
    <hyperlink ref="E99" r:id="rId326"/>
    <hyperlink ref="E100" r:id="rId327"/>
    <hyperlink ref="E101" r:id="rId328"/>
    <hyperlink ref="E102" r:id="rId329"/>
    <hyperlink ref="E108" r:id="rId330"/>
    <hyperlink ref="E113" r:id="rId331"/>
    <hyperlink ref="E119" r:id="rId332"/>
    <hyperlink ref="E124" r:id="rId333"/>
    <hyperlink ref="E127" r:id="rId334"/>
    <hyperlink ref="E88" r:id="rId335"/>
    <hyperlink ref="E20" r:id="rId336"/>
    <hyperlink ref="E305" r:id="rId337"/>
    <hyperlink ref="E31" r:id="rId338"/>
    <hyperlink ref="E202" r:id="rId339"/>
    <hyperlink ref="DD265" r:id="rId340"/>
    <hyperlink ref="X209" r:id="rId341"/>
    <hyperlink ref="X149" r:id="rId342"/>
    <hyperlink ref="X91" r:id="rId343"/>
    <hyperlink ref="E48" r:id="rId344"/>
  </hyperlinks>
  <pageMargins left="0.7" right="0.7" top="0.75" bottom="0.75" header="0.3" footer="0.3"/>
  <pageSetup orientation="portrait" horizontalDpi="4294967293" verticalDpi="0" r:id="rId345"/>
  <legacyDrawing r:id="rId3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2023</vt:lpstr>
      <vt:lpstr>seleccion</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2024-01-17T13:42:39Z</dcterms:modified>
  <cp:category/>
  <cp:contentStatus/>
</cp:coreProperties>
</file>